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отчет по дому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F23" i="3"/>
  <c r="F22" i="3"/>
  <c r="F21" i="3"/>
  <c r="F20" i="3"/>
  <c r="F19" i="3"/>
  <c r="F18" i="3"/>
  <c r="F17" i="3"/>
  <c r="F16" i="3"/>
  <c r="F13" i="3"/>
  <c r="F15" i="3"/>
  <c r="C48" i="3"/>
  <c r="F44" i="3"/>
  <c r="F42" i="3"/>
  <c r="F40" i="3"/>
  <c r="F39" i="3"/>
  <c r="F37" i="3"/>
  <c r="F36" i="3"/>
  <c r="F35" i="3"/>
  <c r="F38" i="3"/>
  <c r="F14" i="3"/>
  <c r="F29" i="3" l="1"/>
  <c r="F30" i="3"/>
  <c r="C6" i="3" l="1"/>
  <c r="F31" i="3" l="1"/>
  <c r="F25" i="3"/>
  <c r="C51" i="3"/>
  <c r="F24" i="3"/>
  <c r="F50" i="3"/>
  <c r="C49" i="3"/>
  <c r="F32" i="3"/>
  <c r="F53" i="3"/>
  <c r="F45" i="3"/>
  <c r="F41" i="3"/>
  <c r="F26" i="3"/>
  <c r="F52" i="3"/>
  <c r="F28" i="3"/>
  <c r="C54" i="3"/>
  <c r="F54" i="3"/>
</calcChain>
</file>

<file path=xl/sharedStrings.xml><?xml version="1.0" encoding="utf-8"?>
<sst xmlns="http://schemas.openxmlformats.org/spreadsheetml/2006/main" count="56" uniqueCount="56">
  <si>
    <t>УТВЕРЖДАЮ:</t>
  </si>
  <si>
    <t>Ген. дир._____________/Г.А. Тюльпа/</t>
  </si>
  <si>
    <t>Наименование статей расходов</t>
  </si>
  <si>
    <t>Затраты, руб.</t>
  </si>
  <si>
    <t xml:space="preserve">                                                                                     по МКД по адресу: г. Каменск-Уральский, ул. 4-ой Пятилетки д. 49 </t>
  </si>
  <si>
    <t>Благоустройство газонов, посадка цветов</t>
  </si>
  <si>
    <t>Техническое обслуживание и эксплуатация лифтов (в том числе страхование)</t>
  </si>
  <si>
    <t>Отчисления в ПФР, ФСС, ФСС НС, ФФОМС, ТФОМС</t>
  </si>
  <si>
    <t>Налог в связи с применением упрощенной системы налогообложения</t>
  </si>
  <si>
    <t>Содержание офиса (электроэнергия)</t>
  </si>
  <si>
    <t>Обслуживание оргтехники (ремонт принтеров, заправка картриджей, замена фотобарабанов)</t>
  </si>
  <si>
    <t>Кассовое обслуживание в банке (комиссия за ведение расч.счетов, ДБО обслуживание, % за перечисление заработной платы на карты, за обработку платежных документов)</t>
  </si>
  <si>
    <t>Почтовые расходы</t>
  </si>
  <si>
    <t>Информация в печатных изданиях</t>
  </si>
  <si>
    <t>Эксплуатация жилого фонда</t>
  </si>
  <si>
    <t>20,85 руб/м2</t>
  </si>
  <si>
    <t>Интернет , телефонная связь</t>
  </si>
  <si>
    <t>Биллинг (начисление, выпуск платежных документов, сбор денежных средств),агентское вознаграждение платежному агенту ОАО "РЦ Урала")</t>
  </si>
  <si>
    <t>Заработная плата, в том числе:</t>
  </si>
  <si>
    <t>территориальный управляющий</t>
  </si>
  <si>
    <t>уборщик придомовой территории</t>
  </si>
  <si>
    <t>уборщица подъездов</t>
  </si>
  <si>
    <t>электромонтер, слесарь - сантехник</t>
  </si>
  <si>
    <t>паспортист</t>
  </si>
  <si>
    <t>Содержание офиса (аренда)</t>
  </si>
  <si>
    <t>Аренда автотранспорта</t>
  </si>
  <si>
    <t>Расходы на ГСМ</t>
  </si>
  <si>
    <t xml:space="preserve">Сопровождение  программы 1С Предприятие </t>
  </si>
  <si>
    <t>Материалы, в том числе:</t>
  </si>
  <si>
    <t>Канцелярские товары</t>
  </si>
  <si>
    <t>Прочие расходы (услуги нотариуса по заверению копии документов, запросы из Регистрационной палаты, изготовление печати, штампов, консультационные услуги, оплата "Крипто ПРО", "СКБ Контур" и т.п.)</t>
  </si>
  <si>
    <t>Общая площадь  жилых помещений составляет, м2:</t>
  </si>
  <si>
    <t>Общая площадь  нежилых помещений составляет, м2:</t>
  </si>
  <si>
    <t>Итого6 расчетная площадь:</t>
  </si>
  <si>
    <t xml:space="preserve">                   Фактический  тариф  "Содержание жилья и текущий ремонт"</t>
  </si>
  <si>
    <t>Количество месяцев</t>
  </si>
  <si>
    <t>Тариф, руб/м2</t>
  </si>
  <si>
    <t>Расходные материалы для уборки подъездов и придомовой территории: веники, вёдра, перчатки, порошки, тряпки для мытья пола и.т.д.</t>
  </si>
  <si>
    <t>Охрана труда, пожарная безопасность, знаки, указатели (покупка фонариков, обогревателей, спец. одежда, ремонт и т.п.)</t>
  </si>
  <si>
    <t xml:space="preserve">                                                                                   ОТЧЕТ О НАЧИСЛЕНИЯХ, СБОРАХ И РАСХОДОВАНИИ СРЕДСТВ ЗА 2020 ГОД</t>
  </si>
  <si>
    <t>Проведение дезинфекции от COVID-19</t>
  </si>
  <si>
    <t>ИТОГО: фактические расходы по МКД за 2020 год,руб:</t>
  </si>
  <si>
    <t>Ремонт кабины пассажирского лифта</t>
  </si>
  <si>
    <t>Обслуживание,  ремонт общедомовых насосов (приобретение дренажного насоса)</t>
  </si>
  <si>
    <t>Услуги сторонних организаций ( замена элементов оконных конструкций)</t>
  </si>
  <si>
    <t>Материалы для текущего ремонта общедомового имущества (сантехнические материалы, электроматериалы, электролампы для МОП,столярные изделия и т.п)</t>
  </si>
  <si>
    <t>Инструмент</t>
  </si>
  <si>
    <t>Инвентарь</t>
  </si>
  <si>
    <t>Покос травы, сдвигание снега</t>
  </si>
  <si>
    <t>Содержание сайта, обслуживание ГИС ЖКХ</t>
  </si>
  <si>
    <t>Административные расходы</t>
  </si>
  <si>
    <t>Аварийная служба (электрика, сантехника, диспетчеризация заявок)</t>
  </si>
  <si>
    <t>Обслуживание и ремонт ОДПУ (ежемесячное снятие показаний)</t>
  </si>
  <si>
    <t>АУП (директор, бухгалтерия, отдел ПТО)</t>
  </si>
  <si>
    <t xml:space="preserve">Откачка грунтовых вод из подвального помещения </t>
  </si>
  <si>
    <t>Благоустройство детских площадок (завоз песка)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</si>
</sst>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2" borderId="0" xfId="0" applyFill="1"/>
    <xf numFmtId="2" fontId="0" fillId="2" borderId="0" xfId="0" applyNumberFormat="1" applyFill="1" applyAlignment="1">
      <alignment horizontal="center"/>
    </xf>
    <xf numFmtId="2" fontId="0" fillId="0" borderId="0" xfId="0" applyNumberFormat="1"/>
    <xf numFmtId="2" fontId="0" fillId="2" borderId="0" xfId="0" applyNumberFormat="1" applyFill="1"/>
    <xf numFmtId="0" fontId="3" fillId="2" borderId="1" xfId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2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6" fillId="2" borderId="0" xfId="0" applyNumberFormat="1" applyFont="1" applyFill="1" applyAlignment="1">
      <alignment horizontal="center"/>
    </xf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2" fillId="2" borderId="1" xfId="1" applyNumberFormat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5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topLeftCell="A44" workbookViewId="0">
      <selection activeCell="D42" sqref="D42"/>
    </sheetView>
  </sheetViews>
  <sheetFormatPr defaultRowHeight="15" x14ac:dyDescent="0.25"/>
  <cols>
    <col min="1" max="1" width="5" style="1" customWidth="1"/>
    <col min="2" max="2" width="62.85546875" style="1" customWidth="1"/>
    <col min="3" max="3" width="17" style="4" customWidth="1"/>
    <col min="4" max="4" width="18.85546875" style="1" customWidth="1"/>
    <col min="5" max="5" width="13.5703125" style="1" customWidth="1"/>
    <col min="6" max="6" width="19" style="1" customWidth="1"/>
    <col min="7" max="7" width="12.85546875" style="1" customWidth="1"/>
    <col min="8" max="8" width="9.140625" style="1"/>
    <col min="9" max="9" width="10.5703125" bestFit="1" customWidth="1"/>
  </cols>
  <sheetData>
    <row r="1" spans="1:7" x14ac:dyDescent="0.25">
      <c r="C1" s="2"/>
      <c r="D1" s="31" t="s">
        <v>0</v>
      </c>
      <c r="F1" s="2"/>
      <c r="G1" s="4"/>
    </row>
    <row r="2" spans="1:7" x14ac:dyDescent="0.25">
      <c r="C2" s="2"/>
      <c r="D2" s="31" t="s">
        <v>1</v>
      </c>
      <c r="F2" s="2"/>
      <c r="G2" s="4"/>
    </row>
    <row r="3" spans="1:7" x14ac:dyDescent="0.25">
      <c r="C3" s="2"/>
      <c r="D3" s="31"/>
      <c r="F3" s="2"/>
      <c r="G3" s="4"/>
    </row>
    <row r="4" spans="1:7" x14ac:dyDescent="0.25">
      <c r="A4" s="12"/>
      <c r="B4" s="32" t="s">
        <v>39</v>
      </c>
      <c r="C4" s="21"/>
      <c r="D4" s="32"/>
      <c r="E4" s="33"/>
      <c r="F4" s="7"/>
      <c r="G4" s="4"/>
    </row>
    <row r="5" spans="1:7" x14ac:dyDescent="0.25">
      <c r="A5" s="12"/>
      <c r="B5" s="32" t="s">
        <v>4</v>
      </c>
      <c r="C5" s="21"/>
      <c r="D5" s="32"/>
      <c r="E5" s="33"/>
      <c r="F5" s="7"/>
      <c r="G5" s="4"/>
    </row>
    <row r="6" spans="1:7" x14ac:dyDescent="0.25">
      <c r="A6" s="12"/>
      <c r="B6" s="34" t="s">
        <v>33</v>
      </c>
      <c r="C6" s="21">
        <f>C7+C8</f>
        <v>13552.7</v>
      </c>
      <c r="D6" s="33"/>
      <c r="E6" s="12"/>
      <c r="F6" s="7"/>
      <c r="G6" s="4"/>
    </row>
    <row r="7" spans="1:7" x14ac:dyDescent="0.25">
      <c r="A7" s="12"/>
      <c r="B7" s="34" t="s">
        <v>32</v>
      </c>
      <c r="C7" s="21">
        <v>1574.7</v>
      </c>
      <c r="D7" s="33"/>
      <c r="E7" s="12"/>
      <c r="F7" s="7"/>
      <c r="G7" s="4"/>
    </row>
    <row r="8" spans="1:7" x14ac:dyDescent="0.25">
      <c r="A8" s="12"/>
      <c r="B8" s="34" t="s">
        <v>31</v>
      </c>
      <c r="C8" s="21">
        <v>11978</v>
      </c>
      <c r="D8" s="33"/>
      <c r="E8" s="12"/>
      <c r="F8" s="7"/>
      <c r="G8" s="4"/>
    </row>
    <row r="9" spans="1:7" x14ac:dyDescent="0.25">
      <c r="A9" s="12"/>
      <c r="B9" s="10" t="s">
        <v>34</v>
      </c>
      <c r="C9" s="7"/>
      <c r="D9" s="11" t="s">
        <v>15</v>
      </c>
      <c r="E9" s="12"/>
      <c r="F9" s="7"/>
      <c r="G9" s="4"/>
    </row>
    <row r="10" spans="1:7" x14ac:dyDescent="0.25">
      <c r="A10" s="14"/>
      <c r="B10" s="5" t="s">
        <v>2</v>
      </c>
      <c r="C10" s="42" t="s">
        <v>36</v>
      </c>
      <c r="D10" s="40" t="s">
        <v>35</v>
      </c>
      <c r="E10" s="38" t="s">
        <v>3</v>
      </c>
      <c r="F10" s="38"/>
      <c r="G10" s="4"/>
    </row>
    <row r="11" spans="1:7" ht="13.5" customHeight="1" x14ac:dyDescent="0.25">
      <c r="A11" s="14"/>
      <c r="B11" s="5"/>
      <c r="C11" s="43"/>
      <c r="D11" s="41"/>
      <c r="E11" s="38"/>
      <c r="F11" s="38"/>
      <c r="G11" s="4"/>
    </row>
    <row r="12" spans="1:7" ht="13.5" customHeight="1" x14ac:dyDescent="0.25">
      <c r="A12" s="22">
        <v>1</v>
      </c>
      <c r="B12" s="23" t="s">
        <v>18</v>
      </c>
      <c r="C12" s="13"/>
      <c r="D12" s="14"/>
      <c r="E12" s="29"/>
      <c r="F12" s="19"/>
      <c r="G12" s="4"/>
    </row>
    <row r="13" spans="1:7" ht="15" customHeight="1" x14ac:dyDescent="0.25">
      <c r="A13" s="23"/>
      <c r="B13" s="16" t="s">
        <v>53</v>
      </c>
      <c r="C13" s="13">
        <v>2.21</v>
      </c>
      <c r="D13" s="14">
        <v>12</v>
      </c>
      <c r="E13" s="20"/>
      <c r="F13" s="9">
        <f>D13*C13*C6</f>
        <v>359417.60399999999</v>
      </c>
      <c r="G13" s="4"/>
    </row>
    <row r="14" spans="1:7" s="1" customFormat="1" ht="15" customHeight="1" x14ac:dyDescent="0.25">
      <c r="A14" s="23"/>
      <c r="B14" s="16" t="s">
        <v>19</v>
      </c>
      <c r="C14" s="13">
        <v>1.62</v>
      </c>
      <c r="D14" s="14">
        <v>12</v>
      </c>
      <c r="E14" s="20"/>
      <c r="F14" s="9">
        <f>C14*D14*C6</f>
        <v>263464.48800000001</v>
      </c>
      <c r="G14" s="4"/>
    </row>
    <row r="15" spans="1:7" ht="15" customHeight="1" x14ac:dyDescent="0.25">
      <c r="A15" s="23"/>
      <c r="B15" s="16" t="s">
        <v>21</v>
      </c>
      <c r="C15" s="13">
        <v>1.86</v>
      </c>
      <c r="D15" s="14">
        <v>12</v>
      </c>
      <c r="E15" s="20"/>
      <c r="F15" s="9">
        <f>C15*D15*C6</f>
        <v>302496.26400000002</v>
      </c>
      <c r="G15" s="4"/>
    </row>
    <row r="16" spans="1:7" ht="15" customHeight="1" x14ac:dyDescent="0.25">
      <c r="A16" s="23"/>
      <c r="B16" s="16" t="s">
        <v>20</v>
      </c>
      <c r="C16" s="13">
        <v>1.23</v>
      </c>
      <c r="D16" s="14">
        <v>12</v>
      </c>
      <c r="E16" s="20"/>
      <c r="F16" s="9">
        <f>C16*D16*C6</f>
        <v>200037.85200000001</v>
      </c>
      <c r="G16" s="4"/>
    </row>
    <row r="17" spans="1:9" ht="15" customHeight="1" x14ac:dyDescent="0.25">
      <c r="A17" s="23"/>
      <c r="B17" s="16" t="s">
        <v>22</v>
      </c>
      <c r="C17" s="13">
        <v>1.36</v>
      </c>
      <c r="D17" s="14">
        <v>12</v>
      </c>
      <c r="E17" s="20"/>
      <c r="F17" s="9">
        <f>C17*D17*C6</f>
        <v>221180.06400000001</v>
      </c>
      <c r="G17" s="4"/>
    </row>
    <row r="18" spans="1:9" ht="15" customHeight="1" x14ac:dyDescent="0.25">
      <c r="A18" s="23"/>
      <c r="B18" s="16" t="s">
        <v>23</v>
      </c>
      <c r="C18" s="13">
        <v>0.34</v>
      </c>
      <c r="D18" s="14">
        <v>12</v>
      </c>
      <c r="E18" s="20"/>
      <c r="F18" s="9">
        <f>C18*D18*C6</f>
        <v>55295.016000000003</v>
      </c>
      <c r="G18" s="4"/>
    </row>
    <row r="19" spans="1:9" ht="15" customHeight="1" x14ac:dyDescent="0.25">
      <c r="A19" s="23">
        <v>2</v>
      </c>
      <c r="B19" s="16" t="s">
        <v>7</v>
      </c>
      <c r="C19" s="13">
        <v>2.2799999999999998</v>
      </c>
      <c r="D19" s="14">
        <v>12</v>
      </c>
      <c r="E19" s="20"/>
      <c r="F19" s="9">
        <f>C19*D19*C6</f>
        <v>370801.87200000003</v>
      </c>
      <c r="G19" s="4"/>
      <c r="I19" s="3"/>
    </row>
    <row r="20" spans="1:9" ht="23.25" customHeight="1" x14ac:dyDescent="0.25">
      <c r="A20" s="23">
        <v>3</v>
      </c>
      <c r="B20" s="16" t="s">
        <v>8</v>
      </c>
      <c r="C20" s="15">
        <v>0.26</v>
      </c>
      <c r="D20" s="14">
        <v>12</v>
      </c>
      <c r="E20" s="20"/>
      <c r="F20" s="9">
        <f>C20*D20*C6</f>
        <v>42284.424000000006</v>
      </c>
      <c r="G20" s="4"/>
    </row>
    <row r="21" spans="1:9" ht="18" customHeight="1" x14ac:dyDescent="0.25">
      <c r="A21" s="23">
        <v>4</v>
      </c>
      <c r="B21" s="16" t="s">
        <v>24</v>
      </c>
      <c r="C21" s="15">
        <v>0.55000000000000004</v>
      </c>
      <c r="D21" s="14">
        <v>12</v>
      </c>
      <c r="E21" s="20"/>
      <c r="F21" s="9">
        <f>C21*D21*C6</f>
        <v>89447.82</v>
      </c>
      <c r="G21" s="4"/>
    </row>
    <row r="22" spans="1:9" ht="18" customHeight="1" x14ac:dyDescent="0.25">
      <c r="A22" s="23">
        <v>5</v>
      </c>
      <c r="B22" s="16" t="s">
        <v>9</v>
      </c>
      <c r="C22" s="15">
        <v>0.22</v>
      </c>
      <c r="D22" s="14">
        <v>12</v>
      </c>
      <c r="E22" s="20"/>
      <c r="F22" s="9">
        <f>C22*D22*C6</f>
        <v>35779.128000000004</v>
      </c>
      <c r="G22" s="4"/>
    </row>
    <row r="23" spans="1:9" ht="27.75" customHeight="1" x14ac:dyDescent="0.25">
      <c r="A23" s="23">
        <v>6</v>
      </c>
      <c r="B23" s="16" t="s">
        <v>27</v>
      </c>
      <c r="C23" s="15">
        <v>0.12</v>
      </c>
      <c r="D23" s="14">
        <v>12</v>
      </c>
      <c r="E23" s="20"/>
      <c r="F23" s="9">
        <f>C23*D23*C6</f>
        <v>19515.887999999999</v>
      </c>
      <c r="G23" s="4"/>
    </row>
    <row r="24" spans="1:9" ht="24" customHeight="1" x14ac:dyDescent="0.25">
      <c r="A24" s="23">
        <v>7</v>
      </c>
      <c r="B24" s="16" t="s">
        <v>10</v>
      </c>
      <c r="C24" s="15">
        <v>0.09</v>
      </c>
      <c r="D24" s="14">
        <v>12</v>
      </c>
      <c r="E24" s="20"/>
      <c r="F24" s="9">
        <f>D24*C24*C6</f>
        <v>14636.916000000001</v>
      </c>
      <c r="G24" s="4"/>
    </row>
    <row r="25" spans="1:9" ht="43.5" customHeight="1" x14ac:dyDescent="0.25">
      <c r="A25" s="23">
        <v>8</v>
      </c>
      <c r="B25" s="16" t="s">
        <v>11</v>
      </c>
      <c r="C25" s="15">
        <v>0.32</v>
      </c>
      <c r="D25" s="14">
        <v>12</v>
      </c>
      <c r="E25" s="20"/>
      <c r="F25" s="9">
        <f>D25*C25*C6</f>
        <v>52042.368000000002</v>
      </c>
      <c r="G25" s="4"/>
    </row>
    <row r="26" spans="1:9" ht="33" customHeight="1" x14ac:dyDescent="0.25">
      <c r="A26" s="23">
        <v>9</v>
      </c>
      <c r="B26" s="16" t="s">
        <v>17</v>
      </c>
      <c r="C26" s="15">
        <v>1.18</v>
      </c>
      <c r="D26" s="14">
        <v>12</v>
      </c>
      <c r="E26" s="20"/>
      <c r="F26" s="9">
        <f>D26*C26*C6</f>
        <v>191906.23200000002</v>
      </c>
      <c r="G26" s="4"/>
    </row>
    <row r="27" spans="1:9" ht="21" customHeight="1" x14ac:dyDescent="0.25">
      <c r="A27" s="23">
        <v>10</v>
      </c>
      <c r="B27" s="16" t="s">
        <v>26</v>
      </c>
      <c r="C27" s="15">
        <v>0.7</v>
      </c>
      <c r="D27" s="14">
        <v>12</v>
      </c>
      <c r="E27" s="20"/>
      <c r="F27" s="9">
        <f>C27*D27*C6</f>
        <v>113842.68</v>
      </c>
      <c r="G27" s="4"/>
    </row>
    <row r="28" spans="1:9" ht="20.25" customHeight="1" x14ac:dyDescent="0.25">
      <c r="A28" s="23">
        <v>11</v>
      </c>
      <c r="B28" s="16" t="s">
        <v>25</v>
      </c>
      <c r="C28" s="15">
        <v>0.17</v>
      </c>
      <c r="D28" s="14">
        <v>12</v>
      </c>
      <c r="E28" s="20"/>
      <c r="F28" s="9">
        <f>D28*C28*C6</f>
        <v>27647.508000000002</v>
      </c>
      <c r="G28" s="4"/>
    </row>
    <row r="29" spans="1:9" ht="18" customHeight="1" x14ac:dyDescent="0.25">
      <c r="A29" s="23">
        <v>12</v>
      </c>
      <c r="B29" s="16" t="s">
        <v>16</v>
      </c>
      <c r="C29" s="15">
        <v>0.16</v>
      </c>
      <c r="D29" s="14">
        <v>12</v>
      </c>
      <c r="E29" s="20"/>
      <c r="F29" s="9">
        <f>D29*C29*C6</f>
        <v>26021.184000000001</v>
      </c>
      <c r="G29" s="4"/>
    </row>
    <row r="30" spans="1:9" ht="18" customHeight="1" x14ac:dyDescent="0.25">
      <c r="A30" s="23">
        <v>13</v>
      </c>
      <c r="B30" s="16" t="s">
        <v>12</v>
      </c>
      <c r="C30" s="15">
        <v>0.1</v>
      </c>
      <c r="D30" s="14">
        <v>12</v>
      </c>
      <c r="E30" s="20"/>
      <c r="F30" s="9">
        <f>D30*C30*C8</f>
        <v>14373.600000000002</v>
      </c>
      <c r="G30" s="4"/>
    </row>
    <row r="31" spans="1:9" ht="18" customHeight="1" x14ac:dyDescent="0.25">
      <c r="A31" s="23">
        <v>14</v>
      </c>
      <c r="B31" s="16" t="s">
        <v>50</v>
      </c>
      <c r="C31" s="15">
        <v>0.53</v>
      </c>
      <c r="D31" s="14">
        <v>12</v>
      </c>
      <c r="E31" s="20"/>
      <c r="F31" s="9">
        <f>D31*C31*C6</f>
        <v>86195.172000000006</v>
      </c>
      <c r="G31" s="4"/>
    </row>
    <row r="32" spans="1:9" ht="18" customHeight="1" x14ac:dyDescent="0.25">
      <c r="A32" s="23">
        <v>15</v>
      </c>
      <c r="B32" s="16" t="s">
        <v>49</v>
      </c>
      <c r="C32" s="15">
        <v>0.12</v>
      </c>
      <c r="D32" s="14">
        <v>12</v>
      </c>
      <c r="E32" s="20"/>
      <c r="F32" s="9">
        <f>D32*C32*C6</f>
        <v>19515.887999999999</v>
      </c>
      <c r="G32" s="4"/>
    </row>
    <row r="33" spans="1:7" ht="18" customHeight="1" x14ac:dyDescent="0.25">
      <c r="A33" s="39" t="s">
        <v>14</v>
      </c>
      <c r="B33" s="39"/>
      <c r="C33" s="15"/>
      <c r="D33" s="5"/>
      <c r="E33" s="8"/>
      <c r="F33" s="9"/>
      <c r="G33" s="4"/>
    </row>
    <row r="34" spans="1:7" ht="17.25" customHeight="1" x14ac:dyDescent="0.25">
      <c r="A34" s="16">
        <v>16</v>
      </c>
      <c r="B34" s="30" t="s">
        <v>28</v>
      </c>
      <c r="C34" s="15"/>
      <c r="D34" s="5"/>
      <c r="E34" s="8"/>
      <c r="F34" s="9"/>
      <c r="G34" s="4"/>
    </row>
    <row r="35" spans="1:7" ht="51" customHeight="1" x14ac:dyDescent="0.25">
      <c r="A35" s="16">
        <v>16.100000000000001</v>
      </c>
      <c r="B35" s="16" t="s">
        <v>45</v>
      </c>
      <c r="C35" s="15">
        <v>0.63</v>
      </c>
      <c r="D35" s="14">
        <v>12</v>
      </c>
      <c r="E35" s="8"/>
      <c r="F35" s="9">
        <f>C35*D35*C6</f>
        <v>102458.41200000001</v>
      </c>
      <c r="G35" s="4"/>
    </row>
    <row r="36" spans="1:7" ht="18.75" customHeight="1" x14ac:dyDescent="0.25">
      <c r="A36" s="16">
        <v>16.2</v>
      </c>
      <c r="B36" s="16" t="s">
        <v>46</v>
      </c>
      <c r="C36" s="15">
        <v>7.3999999999999996E-2</v>
      </c>
      <c r="D36" s="14">
        <v>12</v>
      </c>
      <c r="E36" s="8"/>
      <c r="F36" s="9">
        <f>C36*D36*C6</f>
        <v>12034.7976</v>
      </c>
      <c r="G36" s="4"/>
    </row>
    <row r="37" spans="1:7" ht="18.75" customHeight="1" x14ac:dyDescent="0.25">
      <c r="A37" s="16">
        <v>16.3</v>
      </c>
      <c r="B37" s="16" t="s">
        <v>47</v>
      </c>
      <c r="C37" s="15">
        <v>0.08</v>
      </c>
      <c r="D37" s="14">
        <v>12</v>
      </c>
      <c r="E37" s="8"/>
      <c r="F37" s="9">
        <f>C37*D37*C6</f>
        <v>13010.592000000001</v>
      </c>
      <c r="G37" s="4"/>
    </row>
    <row r="38" spans="1:7" ht="30.75" customHeight="1" x14ac:dyDescent="0.25">
      <c r="A38" s="16">
        <v>16.399999999999999</v>
      </c>
      <c r="B38" s="16" t="s">
        <v>37</v>
      </c>
      <c r="C38" s="15">
        <v>0.12</v>
      </c>
      <c r="D38" s="14">
        <v>12</v>
      </c>
      <c r="E38" s="8"/>
      <c r="F38" s="9">
        <f>D38*C38*C6</f>
        <v>19515.887999999999</v>
      </c>
      <c r="G38" s="4"/>
    </row>
    <row r="39" spans="1:7" ht="38.25" customHeight="1" x14ac:dyDescent="0.25">
      <c r="A39" s="16">
        <v>17</v>
      </c>
      <c r="B39" s="16" t="s">
        <v>38</v>
      </c>
      <c r="C39" s="28">
        <v>0.01</v>
      </c>
      <c r="D39" s="14">
        <v>12</v>
      </c>
      <c r="E39" s="8"/>
      <c r="F39" s="9">
        <f>C39*D39*C6</f>
        <v>1626.3240000000001</v>
      </c>
      <c r="G39" s="4"/>
    </row>
    <row r="40" spans="1:7" ht="17.25" customHeight="1" x14ac:dyDescent="0.25">
      <c r="A40" s="16">
        <v>18</v>
      </c>
      <c r="B40" s="16" t="s">
        <v>29</v>
      </c>
      <c r="C40" s="15">
        <v>0.29799999999999999</v>
      </c>
      <c r="D40" s="14">
        <v>12</v>
      </c>
      <c r="E40" s="20"/>
      <c r="F40" s="9">
        <f>C40*D40*C6</f>
        <v>48464.455199999997</v>
      </c>
      <c r="G40" s="4"/>
    </row>
    <row r="41" spans="1:7" ht="18" customHeight="1" x14ac:dyDescent="0.25">
      <c r="A41" s="16">
        <v>19</v>
      </c>
      <c r="B41" s="16" t="s">
        <v>13</v>
      </c>
      <c r="C41" s="15">
        <v>0.05</v>
      </c>
      <c r="D41" s="14">
        <v>12</v>
      </c>
      <c r="E41" s="20"/>
      <c r="F41" s="9">
        <f>D41*C41*C6</f>
        <v>8131.6200000000017</v>
      </c>
      <c r="G41" s="4"/>
    </row>
    <row r="42" spans="1:7" ht="36.75" customHeight="1" x14ac:dyDescent="0.25">
      <c r="A42" s="16">
        <v>20</v>
      </c>
      <c r="B42" s="16" t="s">
        <v>30</v>
      </c>
      <c r="C42" s="15">
        <v>0.44</v>
      </c>
      <c r="D42" s="14">
        <v>12</v>
      </c>
      <c r="E42" s="8"/>
      <c r="F42" s="9">
        <f>C42*D42*C6</f>
        <v>71558.256000000008</v>
      </c>
      <c r="G42" s="4"/>
    </row>
    <row r="43" spans="1:7" ht="27.75" customHeight="1" x14ac:dyDescent="0.25">
      <c r="A43" s="16">
        <v>21</v>
      </c>
      <c r="B43" s="16" t="s">
        <v>43</v>
      </c>
      <c r="C43" s="15">
        <v>0.02</v>
      </c>
      <c r="D43" s="14">
        <v>12</v>
      </c>
      <c r="E43" s="8"/>
      <c r="F43" s="9">
        <v>3000</v>
      </c>
      <c r="G43" s="4"/>
    </row>
    <row r="44" spans="1:7" ht="18" customHeight="1" x14ac:dyDescent="0.25">
      <c r="A44" s="16">
        <v>22</v>
      </c>
      <c r="B44" s="16" t="s">
        <v>52</v>
      </c>
      <c r="C44" s="15">
        <v>0.31</v>
      </c>
      <c r="D44" s="14">
        <v>12</v>
      </c>
      <c r="E44" s="8"/>
      <c r="F44" s="9">
        <f>C44*D44*C6</f>
        <v>50416.044000000002</v>
      </c>
      <c r="G44" s="4"/>
    </row>
    <row r="45" spans="1:7" ht="27.95" customHeight="1" x14ac:dyDescent="0.25">
      <c r="A45" s="22">
        <v>23</v>
      </c>
      <c r="B45" s="16" t="s">
        <v>51</v>
      </c>
      <c r="C45" s="15">
        <v>0.84</v>
      </c>
      <c r="D45" s="14">
        <v>12</v>
      </c>
      <c r="E45" s="8"/>
      <c r="F45" s="9">
        <f>D45*C45*C6</f>
        <v>136611.21600000001</v>
      </c>
      <c r="G45" s="4"/>
    </row>
    <row r="46" spans="1:7" ht="18" customHeight="1" x14ac:dyDescent="0.25">
      <c r="A46" s="22">
        <v>24</v>
      </c>
      <c r="B46" s="16" t="s">
        <v>48</v>
      </c>
      <c r="C46" s="15">
        <v>0.1</v>
      </c>
      <c r="D46" s="14">
        <v>12</v>
      </c>
      <c r="E46" s="8"/>
      <c r="F46" s="9">
        <v>16000</v>
      </c>
      <c r="G46" s="4"/>
    </row>
    <row r="47" spans="1:7" ht="20.25" customHeight="1" x14ac:dyDescent="0.25">
      <c r="A47" s="22">
        <v>25</v>
      </c>
      <c r="B47" s="16" t="s">
        <v>5</v>
      </c>
      <c r="C47" s="15">
        <v>0.01</v>
      </c>
      <c r="D47" s="14">
        <v>12</v>
      </c>
      <c r="E47" s="8"/>
      <c r="F47" s="9">
        <v>800</v>
      </c>
      <c r="G47" s="4"/>
    </row>
    <row r="48" spans="1:7" ht="18" customHeight="1" x14ac:dyDescent="0.25">
      <c r="A48" s="24">
        <v>26</v>
      </c>
      <c r="B48" s="16" t="s">
        <v>55</v>
      </c>
      <c r="C48" s="15">
        <f>F48/D48/C6</f>
        <v>3.6893017627483822E-2</v>
      </c>
      <c r="D48" s="14">
        <v>12</v>
      </c>
      <c r="E48" s="20"/>
      <c r="F48" s="9">
        <v>6000</v>
      </c>
      <c r="G48" s="4"/>
    </row>
    <row r="49" spans="1:7" ht="27.95" customHeight="1" x14ac:dyDescent="0.25">
      <c r="A49" s="24">
        <v>27</v>
      </c>
      <c r="B49" s="16" t="s">
        <v>54</v>
      </c>
      <c r="C49" s="15">
        <f>F49/D49/C6</f>
        <v>2.7669763220612865E-2</v>
      </c>
      <c r="D49" s="14">
        <v>12</v>
      </c>
      <c r="E49" s="20"/>
      <c r="F49" s="9">
        <v>4500</v>
      </c>
      <c r="G49" s="4"/>
    </row>
    <row r="50" spans="1:7" ht="27" customHeight="1" x14ac:dyDescent="0.25">
      <c r="A50" s="24">
        <v>28</v>
      </c>
      <c r="B50" s="16" t="s">
        <v>44</v>
      </c>
      <c r="C50" s="15">
        <v>0.08</v>
      </c>
      <c r="D50" s="14">
        <v>12</v>
      </c>
      <c r="E50" s="20"/>
      <c r="F50" s="9">
        <f>D50*C50*C6</f>
        <v>13010.592000000001</v>
      </c>
      <c r="G50" s="4"/>
    </row>
    <row r="51" spans="1:7" ht="27.95" customHeight="1" x14ac:dyDescent="0.25">
      <c r="A51" s="24">
        <v>29</v>
      </c>
      <c r="B51" s="25" t="s">
        <v>6</v>
      </c>
      <c r="C51" s="15">
        <f>F51/D51/C6</f>
        <v>1.9282750546631542</v>
      </c>
      <c r="D51" s="14">
        <v>12</v>
      </c>
      <c r="E51" s="20"/>
      <c r="F51" s="9">
        <v>313600</v>
      </c>
      <c r="G51" s="4"/>
    </row>
    <row r="52" spans="1:7" ht="27.95" customHeight="1" x14ac:dyDescent="0.25">
      <c r="A52" s="24">
        <v>30</v>
      </c>
      <c r="B52" s="25" t="s">
        <v>42</v>
      </c>
      <c r="C52" s="15">
        <v>0.17</v>
      </c>
      <c r="D52" s="14">
        <v>12</v>
      </c>
      <c r="E52" s="20"/>
      <c r="F52" s="9">
        <f>D52*C52*C6</f>
        <v>27647.508000000002</v>
      </c>
      <c r="G52" s="4"/>
    </row>
    <row r="53" spans="1:7" ht="27.95" customHeight="1" x14ac:dyDescent="0.25">
      <c r="A53" s="24">
        <v>31</v>
      </c>
      <c r="B53" s="25" t="s">
        <v>40</v>
      </c>
      <c r="C53" s="15">
        <v>0.46</v>
      </c>
      <c r="D53" s="14">
        <v>12</v>
      </c>
      <c r="E53" s="20"/>
      <c r="F53" s="9">
        <f>D53*C53*C6</f>
        <v>74810.90400000001</v>
      </c>
      <c r="G53" s="4"/>
    </row>
    <row r="54" spans="1:7" ht="18" customHeight="1" x14ac:dyDescent="0.25">
      <c r="A54" s="26"/>
      <c r="B54" s="35" t="s">
        <v>41</v>
      </c>
      <c r="C54" s="6">
        <f>SUM(C13:C53)</f>
        <v>21.104837835511251</v>
      </c>
      <c r="D54" s="27"/>
      <c r="E54" s="26"/>
      <c r="F54" s="6">
        <f>SUM(F13:F53)</f>
        <v>3429098.5768000009</v>
      </c>
      <c r="G54" s="4"/>
    </row>
    <row r="55" spans="1:7" ht="18" customHeight="1" x14ac:dyDescent="0.25">
      <c r="A55" s="18"/>
      <c r="B55" s="18"/>
      <c r="C55" s="17"/>
      <c r="D55" s="36"/>
      <c r="E55" s="18"/>
      <c r="F55" s="17"/>
      <c r="G55" s="4"/>
    </row>
    <row r="56" spans="1:7" ht="18" customHeight="1" x14ac:dyDescent="0.25">
      <c r="A56" s="18"/>
      <c r="B56" s="18"/>
      <c r="C56" s="37"/>
      <c r="D56" s="18"/>
      <c r="E56" s="18"/>
      <c r="F56" s="18"/>
    </row>
    <row r="57" spans="1:7" ht="18" customHeight="1" x14ac:dyDescent="0.25">
      <c r="A57" s="18"/>
      <c r="B57" s="18"/>
      <c r="C57" s="37"/>
      <c r="D57" s="18"/>
      <c r="E57" s="18"/>
      <c r="F57" s="18"/>
    </row>
    <row r="58" spans="1:7" x14ac:dyDescent="0.25">
      <c r="A58" s="18"/>
      <c r="B58" s="18"/>
      <c r="C58" s="37"/>
      <c r="D58" s="18"/>
      <c r="E58" s="18"/>
      <c r="F58" s="18"/>
    </row>
    <row r="59" spans="1:7" x14ac:dyDescent="0.25">
      <c r="A59" s="18"/>
      <c r="B59" s="18"/>
      <c r="C59" s="37"/>
      <c r="D59" s="18"/>
      <c r="E59" s="18"/>
      <c r="F59" s="18"/>
    </row>
    <row r="60" spans="1:7" x14ac:dyDescent="0.25">
      <c r="A60" s="18"/>
      <c r="B60" s="18"/>
      <c r="C60" s="37"/>
      <c r="D60" s="18"/>
      <c r="E60" s="18"/>
      <c r="F60" s="18"/>
    </row>
    <row r="61" spans="1:7" x14ac:dyDescent="0.25">
      <c r="A61" s="18"/>
      <c r="B61" s="18"/>
      <c r="C61" s="37"/>
      <c r="D61" s="18"/>
      <c r="E61" s="18"/>
      <c r="F61" s="18"/>
    </row>
  </sheetData>
  <mergeCells count="4">
    <mergeCell ref="E10:F11"/>
    <mergeCell ref="A33:B33"/>
    <mergeCell ref="D10:D11"/>
    <mergeCell ref="C10:C11"/>
  </mergeCells>
  <pageMargins left="0" right="0" top="0" bottom="0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дому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2021-04-01T03:21:53Z</dcterms:modified>
</cp:coreProperties>
</file>