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ider_3\Desktop\отчеты по домам за 2020 г\"/>
    </mc:Choice>
  </mc:AlternateContent>
  <xr:revisionPtr revIDLastSave="0" documentId="13_ncr:1_{AD2F0921-EA58-4976-B479-65478D3E622B}" xr6:coauthVersionLast="45" xr6:coauthVersionMax="45" xr10:uidLastSave="{00000000-0000-0000-0000-000000000000}"/>
  <bookViews>
    <workbookView xWindow="-120" yWindow="-120" windowWidth="21840" windowHeight="13140" firstSheet="70" activeTab="71" xr2:uid="{00000000-000D-0000-FFFF-FFFF00000000}"/>
  </bookViews>
  <sheets>
    <sheet name="1 Мая 79" sheetId="1" r:id="rId1"/>
    <sheet name="1 Мая 79а" sheetId="6" r:id="rId2"/>
    <sheet name="1 Мая 81" sheetId="7" r:id="rId3"/>
    <sheet name="Текстильщиков 5" sheetId="82" r:id="rId4"/>
    <sheet name="Текстильщиков 3" sheetId="8" r:id="rId5"/>
    <sheet name="Ленина 1а" sheetId="9" r:id="rId6"/>
    <sheet name="Ленина 1б" sheetId="10" r:id="rId7"/>
    <sheet name="Ленина 1в" sheetId="11" r:id="rId8"/>
    <sheet name="Ленина 1г" sheetId="12" r:id="rId9"/>
    <sheet name="Ленина 1д" sheetId="13" r:id="rId10"/>
    <sheet name="Ленина 2" sheetId="14" r:id="rId11"/>
    <sheet name="Ленина 2а" sheetId="15" r:id="rId12"/>
    <sheet name="Ленина 2б" sheetId="16" r:id="rId13"/>
    <sheet name="Ленина 2в" sheetId="17" r:id="rId14"/>
    <sheet name="Ленина 2г" sheetId="18" r:id="rId15"/>
    <sheet name="Ленина 2е" sheetId="19" r:id="rId16"/>
    <sheet name="Новая 1" sheetId="20" r:id="rId17"/>
    <sheet name="Горбачева 3" sheetId="21" r:id="rId18"/>
    <sheet name="Горбачева 5" sheetId="22" r:id="rId19"/>
    <sheet name="Горбачева 11" sheetId="23" r:id="rId20"/>
    <sheet name="Горбачева 13" sheetId="24" r:id="rId21"/>
    <sheet name="Горбачева 18" sheetId="25" r:id="rId22"/>
    <sheet name="Горбачева 19" sheetId="26" r:id="rId23"/>
    <sheet name="Горбачева 20" sheetId="27" r:id="rId24"/>
    <sheet name="Курчатова 2" sheetId="28" r:id="rId25"/>
    <sheet name="Курчатова 6" sheetId="29" r:id="rId26"/>
    <sheet name="Курчатова 10" sheetId="30" r:id="rId27"/>
    <sheet name="Курчатова 12" sheetId="31" r:id="rId28"/>
    <sheet name="Курчатова 20" sheetId="32" r:id="rId29"/>
    <sheet name="Курчатова 22" sheetId="33" r:id="rId30"/>
    <sheet name="Курчатова 24" sheetId="34" r:id="rId31"/>
    <sheet name="Курчатова 25" sheetId="35" r:id="rId32"/>
    <sheet name="Курчатова 26" sheetId="36" r:id="rId33"/>
    <sheet name="Курчатова 27" sheetId="37" r:id="rId34"/>
    <sheet name="Курчатова 27а" sheetId="38" r:id="rId35"/>
    <sheet name="Курчатова 28" sheetId="39" r:id="rId36"/>
    <sheet name="Курчатова 28а" sheetId="40" r:id="rId37"/>
    <sheet name="Декаристов 24" sheetId="41" r:id="rId38"/>
    <sheet name="Декабристов 26" sheetId="42" r:id="rId39"/>
    <sheet name="Декабристов 27" sheetId="43" r:id="rId40"/>
    <sheet name="Декабристов 28" sheetId="44" r:id="rId41"/>
    <sheet name="Тельмана 4" sheetId="45" r:id="rId42"/>
    <sheet name="Октябрьская 155" sheetId="46" r:id="rId43"/>
    <sheet name="Мира 6б" sheetId="47" r:id="rId44"/>
    <sheet name="Мира г" sheetId="48" r:id="rId45"/>
    <sheet name="Ломоносова 3" sheetId="49" r:id="rId46"/>
    <sheet name="Ломоносова 4" sheetId="50" r:id="rId47"/>
    <sheet name="Ломоносова 5" sheetId="51" r:id="rId48"/>
    <sheet name="Ломоносова 6" sheetId="52" r:id="rId49"/>
    <sheet name="Ломоносова 7" sheetId="53" r:id="rId50"/>
    <sheet name="Ломоносова 8" sheetId="54" r:id="rId51"/>
    <sheet name="Рабочая 127" sheetId="55" r:id="rId52"/>
    <sheet name="Рабочая 128" sheetId="56" r:id="rId53"/>
    <sheet name="Рабочая 125" sheetId="57" r:id="rId54"/>
    <sheet name="Садовая 17" sheetId="58" r:id="rId55"/>
    <sheet name="Садовая 19" sheetId="59" r:id="rId56"/>
    <sheet name="Светлый 6,1" sheetId="60" r:id="rId57"/>
    <sheet name="Светлый 6,2" sheetId="61" r:id="rId58"/>
    <sheet name="Светлый 3" sheetId="62" r:id="rId59"/>
    <sheet name="Светлый 4" sheetId="63" r:id="rId60"/>
    <sheet name="Светлый 5" sheetId="64" r:id="rId61"/>
    <sheet name="Светлый 8" sheetId="65" r:id="rId62"/>
    <sheet name="Светлый 8а" sheetId="66" r:id="rId63"/>
    <sheet name="Светлый 29" sheetId="67" r:id="rId64"/>
    <sheet name="Светлый 30" sheetId="68" r:id="rId65"/>
    <sheet name="Светлый 31" sheetId="69" r:id="rId66"/>
    <sheet name="Светлый 32" sheetId="70" r:id="rId67"/>
    <sheet name="Светлый 33" sheetId="71" r:id="rId68"/>
    <sheet name="Центральная 7" sheetId="72" r:id="rId69"/>
    <sheet name="Центрльная 4" sheetId="73" r:id="rId70"/>
    <sheet name="Центральная 19" sheetId="74" r:id="rId71"/>
    <sheet name="Центральная 23" sheetId="75" r:id="rId72"/>
    <sheet name="Центральная 25" sheetId="76" r:id="rId73"/>
    <sheet name="Российская 12" sheetId="77" r:id="rId74"/>
    <sheet name="1 Пятилетки 49" sheetId="78" r:id="rId75"/>
    <sheet name="ОпцииПеречня" sheetId="3" state="hidden" r:id="rId76"/>
    <sheet name="conf" sheetId="4" state="hidden" r:id="rId77"/>
  </sheets>
  <definedNames>
    <definedName name="Справочник_работ_и_услуг">OFFSET(#REF!,,,COUNTA(#REF!))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82" l="1"/>
  <c r="F29" i="82"/>
  <c r="F19" i="82"/>
  <c r="F13" i="82"/>
  <c r="F3" i="82"/>
  <c r="E64" i="78"/>
  <c r="E62" i="78"/>
  <c r="E61" i="78"/>
  <c r="E60" i="78"/>
  <c r="E59" i="78"/>
  <c r="E58" i="78"/>
  <c r="E57" i="78"/>
  <c r="E56" i="78"/>
  <c r="E55" i="78"/>
  <c r="E54" i="78"/>
  <c r="E53" i="78"/>
  <c r="E52" i="78"/>
  <c r="E51" i="78"/>
  <c r="E50" i="78"/>
  <c r="E49" i="78"/>
  <c r="E48" i="78"/>
  <c r="E47" i="78"/>
  <c r="E46" i="78"/>
  <c r="E45" i="78"/>
  <c r="E44" i="78"/>
  <c r="E43" i="78"/>
  <c r="E42" i="78"/>
  <c r="E41" i="78"/>
  <c r="E40" i="78"/>
  <c r="E39" i="78"/>
  <c r="E38" i="78"/>
  <c r="E37" i="78"/>
  <c r="E36" i="78"/>
  <c r="E35" i="78"/>
  <c r="E34" i="78"/>
  <c r="E33" i="78"/>
  <c r="E32" i="78"/>
  <c r="E29" i="78"/>
  <c r="E28" i="78"/>
  <c r="E27" i="78"/>
  <c r="E26" i="78"/>
  <c r="E25" i="78"/>
  <c r="E24" i="78"/>
  <c r="E23" i="78"/>
  <c r="E22" i="78"/>
  <c r="E21" i="78"/>
  <c r="E20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7" i="78"/>
  <c r="E6" i="78"/>
  <c r="E5" i="78"/>
  <c r="E4" i="78"/>
  <c r="B63" i="78"/>
  <c r="B30" i="78"/>
  <c r="F33" i="82" l="1"/>
  <c r="B64" i="78"/>
  <c r="F31" i="77"/>
  <c r="F29" i="77"/>
  <c r="F20" i="77"/>
  <c r="F14" i="77"/>
  <c r="F4" i="77"/>
  <c r="F31" i="76"/>
  <c r="F29" i="76"/>
  <c r="F20" i="76"/>
  <c r="F14" i="76"/>
  <c r="F4" i="76"/>
  <c r="F31" i="75"/>
  <c r="F29" i="75"/>
  <c r="F20" i="75"/>
  <c r="F14" i="75"/>
  <c r="F4" i="75"/>
  <c r="F31" i="73"/>
  <c r="F29" i="73"/>
  <c r="F20" i="73"/>
  <c r="F14" i="73"/>
  <c r="F4" i="73"/>
  <c r="F31" i="72"/>
  <c r="F29" i="72"/>
  <c r="F20" i="72"/>
  <c r="F14" i="72"/>
  <c r="F4" i="72"/>
  <c r="F31" i="71"/>
  <c r="F29" i="71"/>
  <c r="F20" i="71"/>
  <c r="F14" i="71"/>
  <c r="F4" i="71"/>
  <c r="F31" i="74"/>
  <c r="F29" i="74"/>
  <c r="F20" i="74"/>
  <c r="F14" i="74"/>
  <c r="F4" i="74"/>
  <c r="F31" i="70"/>
  <c r="F29" i="70"/>
  <c r="F20" i="70"/>
  <c r="F14" i="70"/>
  <c r="F4" i="70"/>
  <c r="F31" i="69"/>
  <c r="F29" i="69"/>
  <c r="F20" i="69"/>
  <c r="F14" i="69"/>
  <c r="F4" i="69"/>
  <c r="F31" i="68"/>
  <c r="F29" i="68"/>
  <c r="F20" i="68"/>
  <c r="F14" i="68"/>
  <c r="F4" i="68"/>
  <c r="F31" i="67"/>
  <c r="F29" i="67"/>
  <c r="F20" i="67"/>
  <c r="F14" i="67"/>
  <c r="F4" i="67"/>
  <c r="F32" i="66"/>
  <c r="F30" i="66"/>
  <c r="F20" i="66"/>
  <c r="F14" i="66"/>
  <c r="F4" i="66"/>
  <c r="F32" i="65"/>
  <c r="F30" i="65"/>
  <c r="F20" i="65"/>
  <c r="F14" i="65"/>
  <c r="F4" i="65"/>
  <c r="F32" i="64"/>
  <c r="F30" i="64"/>
  <c r="F21" i="64"/>
  <c r="F15" i="64"/>
  <c r="F4" i="64"/>
  <c r="F31" i="63"/>
  <c r="F29" i="63"/>
  <c r="F20" i="63"/>
  <c r="F14" i="63"/>
  <c r="F4" i="63"/>
  <c r="F34" i="62"/>
  <c r="F32" i="62"/>
  <c r="F23" i="62"/>
  <c r="F17" i="62"/>
  <c r="F4" i="62"/>
  <c r="F32" i="61"/>
  <c r="F30" i="61"/>
  <c r="F20" i="61"/>
  <c r="F14" i="61"/>
  <c r="F4" i="61"/>
  <c r="F32" i="60"/>
  <c r="F30" i="60"/>
  <c r="F20" i="60"/>
  <c r="F14" i="60"/>
  <c r="F4" i="60"/>
  <c r="F32" i="59"/>
  <c r="F30" i="59"/>
  <c r="F21" i="59"/>
  <c r="F15" i="59"/>
  <c r="F4" i="59"/>
  <c r="F32" i="58"/>
  <c r="F30" i="58"/>
  <c r="F21" i="58"/>
  <c r="F15" i="58"/>
  <c r="F4" i="58"/>
  <c r="F31" i="57"/>
  <c r="F29" i="57"/>
  <c r="F20" i="57"/>
  <c r="F14" i="57"/>
  <c r="F4" i="57"/>
  <c r="F31" i="56"/>
  <c r="F29" i="56"/>
  <c r="F20" i="56"/>
  <c r="F14" i="56"/>
  <c r="F4" i="56"/>
  <c r="F31" i="55"/>
  <c r="F29" i="55"/>
  <c r="F20" i="55"/>
  <c r="F14" i="55"/>
  <c r="F4" i="55"/>
  <c r="F31" i="54"/>
  <c r="F29" i="54"/>
  <c r="F20" i="54"/>
  <c r="F14" i="54"/>
  <c r="F4" i="54"/>
  <c r="F31" i="53"/>
  <c r="F29" i="53"/>
  <c r="F20" i="53"/>
  <c r="F14" i="53"/>
  <c r="F4" i="53"/>
  <c r="F31" i="52"/>
  <c r="F29" i="52"/>
  <c r="F20" i="52"/>
  <c r="F14" i="52"/>
  <c r="F4" i="52"/>
  <c r="F31" i="51"/>
  <c r="F29" i="51"/>
  <c r="F20" i="51"/>
  <c r="F14" i="51"/>
  <c r="F4" i="51"/>
  <c r="F31" i="50"/>
  <c r="F29" i="50"/>
  <c r="F20" i="50"/>
  <c r="F14" i="50"/>
  <c r="F4" i="50"/>
  <c r="F31" i="49"/>
  <c r="F29" i="49"/>
  <c r="F20" i="49"/>
  <c r="F14" i="49"/>
  <c r="F4" i="49"/>
  <c r="F31" i="48"/>
  <c r="F29" i="48"/>
  <c r="F20" i="48"/>
  <c r="F14" i="48"/>
  <c r="F4" i="48"/>
  <c r="F31" i="47"/>
  <c r="F29" i="47"/>
  <c r="F20" i="47"/>
  <c r="F14" i="47"/>
  <c r="F4" i="47"/>
  <c r="F31" i="46"/>
  <c r="F29" i="46"/>
  <c r="F20" i="46"/>
  <c r="F14" i="46"/>
  <c r="F4" i="46"/>
  <c r="F31" i="45"/>
  <c r="F29" i="45"/>
  <c r="F20" i="45"/>
  <c r="F14" i="45"/>
  <c r="F4" i="45"/>
  <c r="F31" i="44"/>
  <c r="F29" i="44"/>
  <c r="F20" i="44"/>
  <c r="F14" i="44"/>
  <c r="F4" i="44"/>
  <c r="F34" i="43"/>
  <c r="F32" i="43"/>
  <c r="F23" i="43"/>
  <c r="F17" i="43"/>
  <c r="F4" i="43"/>
  <c r="F31" i="42"/>
  <c r="F29" i="42"/>
  <c r="F20" i="42"/>
  <c r="F14" i="42"/>
  <c r="F4" i="42"/>
  <c r="F31" i="41"/>
  <c r="F29" i="41"/>
  <c r="F20" i="41"/>
  <c r="F14" i="41"/>
  <c r="F4" i="41"/>
  <c r="F31" i="40"/>
  <c r="F29" i="40"/>
  <c r="F20" i="40"/>
  <c r="F14" i="40"/>
  <c r="F4" i="40"/>
  <c r="F31" i="39"/>
  <c r="F29" i="39"/>
  <c r="F20" i="39"/>
  <c r="F14" i="39"/>
  <c r="F4" i="39"/>
  <c r="F31" i="38"/>
  <c r="F29" i="38"/>
  <c r="F20" i="38"/>
  <c r="F14" i="38"/>
  <c r="F4" i="38"/>
  <c r="F31" i="37"/>
  <c r="F29" i="37"/>
  <c r="F20" i="37"/>
  <c r="F14" i="37"/>
  <c r="F4" i="37"/>
  <c r="F31" i="36"/>
  <c r="F29" i="36"/>
  <c r="F20" i="36"/>
  <c r="F14" i="36"/>
  <c r="F4" i="36"/>
  <c r="F31" i="35"/>
  <c r="F29" i="35"/>
  <c r="F20" i="35"/>
  <c r="F14" i="35"/>
  <c r="F4" i="35"/>
  <c r="F31" i="34"/>
  <c r="F29" i="34"/>
  <c r="F20" i="34"/>
  <c r="F14" i="34"/>
  <c r="F4" i="34"/>
  <c r="F31" i="33"/>
  <c r="F29" i="33"/>
  <c r="F20" i="33"/>
  <c r="F14" i="33"/>
  <c r="F4" i="33"/>
  <c r="F35" i="32"/>
  <c r="F33" i="32"/>
  <c r="F24" i="32"/>
  <c r="F18" i="32"/>
  <c r="F4" i="32"/>
  <c r="F35" i="31"/>
  <c r="F33" i="31"/>
  <c r="F24" i="31"/>
  <c r="F18" i="31"/>
  <c r="F4" i="31"/>
  <c r="F32" i="30"/>
  <c r="F30" i="30"/>
  <c r="F21" i="30"/>
  <c r="F15" i="30"/>
  <c r="F4" i="30"/>
  <c r="F31" i="29"/>
  <c r="F29" i="29"/>
  <c r="F20" i="29"/>
  <c r="F14" i="29"/>
  <c r="F4" i="29"/>
  <c r="F31" i="28"/>
  <c r="F29" i="28"/>
  <c r="F20" i="28"/>
  <c r="F14" i="28"/>
  <c r="F4" i="28"/>
  <c r="F31" i="27"/>
  <c r="F29" i="27"/>
  <c r="F20" i="27"/>
  <c r="F14" i="27"/>
  <c r="F4" i="27"/>
  <c r="F31" i="26"/>
  <c r="F29" i="26"/>
  <c r="F20" i="26"/>
  <c r="F14" i="26"/>
  <c r="F4" i="26"/>
  <c r="F31" i="25"/>
  <c r="F29" i="25"/>
  <c r="F20" i="25"/>
  <c r="F14" i="25"/>
  <c r="F4" i="25"/>
  <c r="F31" i="24"/>
  <c r="F29" i="24"/>
  <c r="F20" i="24"/>
  <c r="F14" i="24"/>
  <c r="F4" i="24"/>
  <c r="F31" i="23"/>
  <c r="F29" i="23"/>
  <c r="F20" i="23"/>
  <c r="F14" i="23"/>
  <c r="F4" i="23"/>
  <c r="F31" i="22"/>
  <c r="F29" i="22"/>
  <c r="F20" i="22"/>
  <c r="F14" i="22"/>
  <c r="F4" i="22"/>
  <c r="F31" i="21"/>
  <c r="F29" i="21"/>
  <c r="F20" i="21"/>
  <c r="F14" i="21"/>
  <c r="F4" i="21"/>
  <c r="F31" i="20"/>
  <c r="F29" i="20"/>
  <c r="F20" i="20"/>
  <c r="F14" i="20"/>
  <c r="F4" i="20"/>
  <c r="F31" i="19"/>
  <c r="F29" i="19"/>
  <c r="F20" i="19"/>
  <c r="F14" i="19"/>
  <c r="F4" i="19"/>
  <c r="F31" i="18"/>
  <c r="F29" i="18"/>
  <c r="F20" i="18"/>
  <c r="F14" i="18"/>
  <c r="F4" i="18"/>
  <c r="F31" i="17"/>
  <c r="F29" i="17"/>
  <c r="F20" i="17"/>
  <c r="F14" i="17"/>
  <c r="F4" i="17"/>
  <c r="F31" i="16"/>
  <c r="F29" i="16"/>
  <c r="F20" i="16"/>
  <c r="F14" i="16"/>
  <c r="F4" i="16"/>
  <c r="F31" i="15"/>
  <c r="F29" i="15"/>
  <c r="F20" i="15"/>
  <c r="F14" i="15"/>
  <c r="F4" i="15"/>
  <c r="F31" i="14"/>
  <c r="F29" i="14"/>
  <c r="F20" i="14"/>
  <c r="F14" i="14"/>
  <c r="F4" i="14"/>
  <c r="F31" i="13"/>
  <c r="F29" i="13"/>
  <c r="F20" i="13"/>
  <c r="F14" i="13"/>
  <c r="F4" i="13"/>
  <c r="F32" i="12"/>
  <c r="F30" i="12"/>
  <c r="F21" i="12"/>
  <c r="F15" i="12"/>
  <c r="F4" i="12"/>
  <c r="F35" i="11"/>
  <c r="F33" i="11"/>
  <c r="F24" i="11"/>
  <c r="F18" i="11"/>
  <c r="F4" i="11"/>
  <c r="F32" i="10"/>
  <c r="F30" i="10"/>
  <c r="F21" i="10"/>
  <c r="F15" i="10"/>
  <c r="F4" i="10"/>
  <c r="F31" i="9"/>
  <c r="F29" i="9"/>
  <c r="F20" i="9"/>
  <c r="F14" i="9"/>
  <c r="F4" i="9"/>
  <c r="F31" i="8"/>
  <c r="F29" i="8"/>
  <c r="F20" i="8"/>
  <c r="F14" i="8"/>
  <c r="F4" i="8"/>
  <c r="F31" i="7"/>
  <c r="F29" i="7"/>
  <c r="F20" i="7"/>
  <c r="F14" i="7"/>
  <c r="F4" i="7"/>
  <c r="F31" i="6"/>
  <c r="F29" i="6"/>
  <c r="F20" i="6"/>
  <c r="F14" i="6"/>
  <c r="F4" i="6"/>
  <c r="F4" i="1"/>
  <c r="F33" i="77" l="1"/>
  <c r="F33" i="76"/>
  <c r="F33" i="75"/>
  <c r="F33" i="74"/>
  <c r="F33" i="73"/>
  <c r="F33" i="72"/>
  <c r="F33" i="71"/>
  <c r="F33" i="70"/>
  <c r="F33" i="69"/>
  <c r="F33" i="68"/>
  <c r="F33" i="67"/>
  <c r="F34" i="66"/>
  <c r="F34" i="65"/>
  <c r="F34" i="64"/>
  <c r="F33" i="63"/>
  <c r="F36" i="62"/>
  <c r="F34" i="61"/>
  <c r="F34" i="60"/>
  <c r="F34" i="59"/>
  <c r="F34" i="58"/>
  <c r="F33" i="57"/>
  <c r="F33" i="56"/>
  <c r="F33" i="55"/>
  <c r="F33" i="54"/>
  <c r="F33" i="53"/>
  <c r="F33" i="52"/>
  <c r="F33" i="51"/>
  <c r="F33" i="50"/>
  <c r="F33" i="49"/>
  <c r="F33" i="48"/>
  <c r="F33" i="47"/>
  <c r="F33" i="46"/>
  <c r="F33" i="45"/>
  <c r="F33" i="44"/>
  <c r="F36" i="43"/>
  <c r="F33" i="42"/>
  <c r="F33" i="41"/>
  <c r="F33" i="40"/>
  <c r="F33" i="39"/>
  <c r="F33" i="38"/>
  <c r="F33" i="37"/>
  <c r="F33" i="36"/>
  <c r="F33" i="35"/>
  <c r="F33" i="34"/>
  <c r="F33" i="33"/>
  <c r="F37" i="32"/>
  <c r="F37" i="31"/>
  <c r="F34" i="30"/>
  <c r="F33" i="29"/>
  <c r="F33" i="28"/>
  <c r="F33" i="27"/>
  <c r="F33" i="26"/>
  <c r="F33" i="25"/>
  <c r="F33" i="24"/>
  <c r="F33" i="23"/>
  <c r="F33" i="22"/>
  <c r="F33" i="21"/>
  <c r="F33" i="20"/>
  <c r="F33" i="19"/>
  <c r="F33" i="18"/>
  <c r="F33" i="17"/>
  <c r="F33" i="16"/>
  <c r="F33" i="15"/>
  <c r="F33" i="14"/>
  <c r="F33" i="13"/>
  <c r="F34" i="12"/>
  <c r="F37" i="11"/>
  <c r="F34" i="10"/>
  <c r="F33" i="9"/>
  <c r="F33" i="8"/>
  <c r="F33" i="7"/>
  <c r="F33" i="6"/>
  <c r="F31" i="1"/>
  <c r="F29" i="1"/>
  <c r="F20" i="1"/>
  <c r="F14" i="1"/>
  <c r="F33" i="1" l="1"/>
</calcChain>
</file>

<file path=xl/sharedStrings.xml><?xml version="1.0" encoding="utf-8"?>
<sst xmlns="http://schemas.openxmlformats.org/spreadsheetml/2006/main" count="3660" uniqueCount="307">
  <si>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</si>
  <si>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</si>
  <si>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</si>
  <si>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</si>
  <si>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</si>
  <si>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</si>
  <si>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</si>
  <si>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</si>
  <si>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</si>
  <si>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</si>
  <si>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</si>
  <si>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</si>
  <si>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</si>
  <si>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</si>
  <si>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Содержание и ремонт конструктивных элементов зданий и кровель</t>
  </si>
  <si>
    <t>Содержание и ремонт кровель</t>
  </si>
  <si>
    <t>Содержание и ремонт конструктивных элементов зданий</t>
  </si>
  <si>
    <t>Стены</t>
  </si>
  <si>
    <t>Перекрытия</t>
  </si>
  <si>
    <t>Оконные и дверные проемы</t>
  </si>
  <si>
    <t>Крыльца</t>
  </si>
  <si>
    <t>Ремонт полов</t>
  </si>
  <si>
    <t>Внутренняя отделка зданий (штукатурно-малярный ремонт)</t>
  </si>
  <si>
    <t>Проведение технических осмотров и мелких ремонтов (фундаменты, стены, перекрытия, крыльца, полы)</t>
  </si>
  <si>
    <t>Содержание и ремонт внутридомовых инженерных сетей</t>
  </si>
  <si>
    <t>Содержание и ремонт внутридомовых инженерных систем холодного водоснабжения</t>
  </si>
  <si>
    <t>Содержание и ремонт внутридомовых инженерных систем водоотведения (канализация)</t>
  </si>
  <si>
    <t>Содержание и ремонт внутридомовых инженерных систем электроснабжения</t>
  </si>
  <si>
    <t>Содержание и ремонт внутридомовых инженерных систем вентиляции и дымоходов</t>
  </si>
  <si>
    <t>Содержание и ремонт внутридомовых инженерных отопления</t>
  </si>
  <si>
    <t>Санитарное обслуживание многоквартирных жилых домов</t>
  </si>
  <si>
    <t xml:space="preserve">Уборка и очистка придомовой территории </t>
  </si>
  <si>
    <t>Завоз земли и песка</t>
  </si>
  <si>
    <t>Удаление мусора из зданий (подвалы чердаки)</t>
  </si>
  <si>
    <t>Содержание контейнерной площадки (уборка мусора вокруг контейнеров и лодок для сбора мусора)</t>
  </si>
  <si>
    <t xml:space="preserve">Обрезка деревьев </t>
  </si>
  <si>
    <t>Покос травы</t>
  </si>
  <si>
    <t>Очистка крыш от снега и наледи</t>
  </si>
  <si>
    <t>Дератизация, дезинсекция, дезинфекция</t>
  </si>
  <si>
    <t>Устранение аварий и выполнение заявок населения</t>
  </si>
  <si>
    <t>Работа аварийно-диспетчерской службы</t>
  </si>
  <si>
    <t>Биллинг</t>
  </si>
  <si>
    <t>Расчет, начисление и сбор платежей населени (расчетно - кассовое обслуживание ОАО "РЦ Урала")</t>
  </si>
  <si>
    <t>ИТОГО ЗА РАСЧЕТНЫЙ ПЕРИОД:</t>
  </si>
  <si>
    <t>Площадь жилых  полмещений,м2</t>
  </si>
  <si>
    <t>Кол-во (кол-во месяцев)</t>
  </si>
  <si>
    <t>3,65</t>
  </si>
  <si>
    <t>3</t>
  </si>
  <si>
    <t>2,71</t>
  </si>
  <si>
    <t>3,02</t>
  </si>
  <si>
    <t>1,38</t>
  </si>
  <si>
    <t>13,76 руб./м2</t>
  </si>
  <si>
    <t>Перечень работ и услуг по МКД г. Арамиль, ул. 1 Мая, 79</t>
  </si>
  <si>
    <t>1557,7</t>
  </si>
  <si>
    <t>Перечень работ и услуг по МКД г. Арамиль, ул. 1 Мая, 79а</t>
  </si>
  <si>
    <t>1537,9</t>
  </si>
  <si>
    <t>Перечень работ и услуг по МКД г. Арамиль, ул. 1 Мая, 81</t>
  </si>
  <si>
    <t>1053,5</t>
  </si>
  <si>
    <t>Перечень работ и услуг по МКД г. Арамиль, ул. Текстильщиков 3</t>
  </si>
  <si>
    <t>3565,9</t>
  </si>
  <si>
    <t>Перечень работ и услуг по МКД г. Арамиль, ул. Ленина 1а</t>
  </si>
  <si>
    <t>796,6</t>
  </si>
  <si>
    <t>802</t>
  </si>
  <si>
    <t>Перечень работ и услуг по МКД г. Арамиль, ул. Ленина 1б</t>
  </si>
  <si>
    <t>Перечень работ и услуг по МКД г. Арамиль, ул. Ленина 1в</t>
  </si>
  <si>
    <t>795,7</t>
  </si>
  <si>
    <t>Перечень работ и услуг по МКД г. Арамиль, ул. Ленина 1г</t>
  </si>
  <si>
    <t>Перечень работ и услуг по МКД г. Арамиль, ул. Ленина 1д</t>
  </si>
  <si>
    <t>Перечень работ и услуг по МКД г. Арамиль, ул. Ленина 2</t>
  </si>
  <si>
    <t>Перечень работ и услуг по МКД г. Арамиль, ул. Ленина 2а</t>
  </si>
  <si>
    <t>Перечень работ и услуг по МКД г. Арамиль, ул. Ленина 2б</t>
  </si>
  <si>
    <t>Перечень работ и услуг по МКД г. Арамиль, ул. Ленина 2в</t>
  </si>
  <si>
    <t>Перечень работ и услуг по МКД г. Арамиль, ул. Ленина 2г</t>
  </si>
  <si>
    <t>Перечень работ и услуг по МКД г. Арамиль, ул. Ленина 2е</t>
  </si>
  <si>
    <t>Перечень работ и услуг по МКД г. Арамиль, ул. Новая 1</t>
  </si>
  <si>
    <t>Перечень работ и услуг по МКД г. Арамиль, ул. Горбачева 3</t>
  </si>
  <si>
    <t>Перечень работ и услуг по МКД г. Арамиль, ул. Горбачева 5</t>
  </si>
  <si>
    <t>Перечень работ и услуг по МКД г. Арамиль, ул. Горбачева 11</t>
  </si>
  <si>
    <t>Перечень работ и услуг по МКД г. Арамиль, ул. Горбачева 13</t>
  </si>
  <si>
    <t>Перечень работ и услуг по МКД г. Арамиль, ул. Горбачева 18</t>
  </si>
  <si>
    <t>Перечень работ и услуг по МКД г. Арамиль, ул. Горбачева 19</t>
  </si>
  <si>
    <t>Перечень работ и услуг по МКД г. Арамиль, ул. Горбачева 20</t>
  </si>
  <si>
    <t>Перечень работ и услуг по МКД г. Арамиль, ул. Курчатова 2</t>
  </si>
  <si>
    <t>Перечень работ и услуг по МКД г. Арамиль, ул. Курчатова 6</t>
  </si>
  <si>
    <t>Перечень работ и услуг по МКД г. Арамиль, ул. Курчатова 10</t>
  </si>
  <si>
    <t>Перечень работ и услуг по МКД г. Арамиль, ул. Курчатова 12</t>
  </si>
  <si>
    <t>Перечень работ и услуг по МКД г. Арамиль, ул. Курчатова 20</t>
  </si>
  <si>
    <t>Перечень работ и услуг по МКД г. Арамиль, ул. Курчатова 22</t>
  </si>
  <si>
    <t>Перечень работ и услуг по МКД г. Арамиль, ул. Курчатова 24</t>
  </si>
  <si>
    <t>Перечень работ и услуг по МКД г. Арамиль, ул. Курчатова 25</t>
  </si>
  <si>
    <t>Перечень работ и услуг по МКД г. Арамиль, ул. Курчатова 26</t>
  </si>
  <si>
    <t>Перечень работ и услуг по МКД г. Арамиль, ул. Курчатова 27</t>
  </si>
  <si>
    <t>Перечень работ и услуг по МКД г. Арамиль, ул. Курчатова 27а</t>
  </si>
  <si>
    <t>Перечень работ и услуг по МКД г. Арамиль, ул. Курчатова 28</t>
  </si>
  <si>
    <t>Перечень работ и услуг по МКД г. Арамиль, ул. Курчатова 28а</t>
  </si>
  <si>
    <t>Перечень работ и услуг по МКД г. Арамиль, ул. Декабристов 24</t>
  </si>
  <si>
    <t>Перечень работ и услуг по МКД г. Арамиль, ул.Декабристов 26</t>
  </si>
  <si>
    <t>Перечень работ и услуг по МКД г. Арамиль, ул. Декабристов 27</t>
  </si>
  <si>
    <t>Перечень работ и услуг по МКД г. Арамиль, ул. Декабристов 28</t>
  </si>
  <si>
    <t>Перечень работ и услуг по МКД г. Арамиль, ул. Тельмана 4</t>
  </si>
  <si>
    <t>Перечень работ и услуг по МКД г. Арамиль, ул. Октябрьская 155</t>
  </si>
  <si>
    <t>Перечень работ и услуг по МКД г. Арамиль, ул. Мира 6б</t>
  </si>
  <si>
    <t>Перечень работ и услуг по МКД г. Арамиль, ул. Мира 6г</t>
  </si>
  <si>
    <t>Перечень работ и услуг по МКД г. Арамиль, ул. Ломоносова 3</t>
  </si>
  <si>
    <t>Перечень работ и услуг по МКД г. Арамиль, ул.Ломоносова 4</t>
  </si>
  <si>
    <t>Перечень работ и услуг по МКД г. Арамиль, ул. Ломоносова 5</t>
  </si>
  <si>
    <t>Перечень работ и услуг по МКД г. Арамиль, ул. Ломоносова 6</t>
  </si>
  <si>
    <t>Перечень работ и услуг по МКД г. Арамиль, ул. Ломоносова 7</t>
  </si>
  <si>
    <t>Перечень работ и услуг по МКД г. Арамиль, ул.Ломоносова 8</t>
  </si>
  <si>
    <t>Перечень работ и услуг по МКД г. Арамиль, ул. Рабочая 127</t>
  </si>
  <si>
    <t>Перечень работ и услуг по МКД г. Арамиль, ул. Рабочая 128</t>
  </si>
  <si>
    <t>Перечень работ и услуг по МКД г. Арамиль, ул.Рабочая 125</t>
  </si>
  <si>
    <t>Перечень работ и услуг по МКД г. Арамиль, ул. Садовая 17</t>
  </si>
  <si>
    <t>Перечень работ и услуг по МКД г. Арамиль, ул.Садовая 19</t>
  </si>
  <si>
    <t>Перечень работ и услуг по МКД г. Арамиль,п. Светлый 6/1</t>
  </si>
  <si>
    <t>Перечень работ и услуг по МКД г. Арамиль,п. Светлый 6/2</t>
  </si>
  <si>
    <t>Перечень работ и услуг по МКД г. Арамиль, п. Светлый 3</t>
  </si>
  <si>
    <t>Перечень работ и услуг по МКД    п. Светлый 4</t>
  </si>
  <si>
    <t>Перечень работ и услуг по МКД  п. Светлый 5</t>
  </si>
  <si>
    <t>Перечень работ и услуг по МКД  п. Светлый 8</t>
  </si>
  <si>
    <t>Перечень работ и услуг по МКД  п. Светлый 8а</t>
  </si>
  <si>
    <t>Перечень работ и услуг по МКД п. Светлый 29</t>
  </si>
  <si>
    <t>Перечень работ и услуг по МКД  п. Светлый 30</t>
  </si>
  <si>
    <t>Перечень работ и услуг по МКД п. Светлый 31</t>
  </si>
  <si>
    <t>Перечень работ и услуг по МКД  п. Светлый 32</t>
  </si>
  <si>
    <t>Перечень работ и услуг по МКД п. Светлый 33</t>
  </si>
  <si>
    <t>Перечень работ и услуг по МКД с. Патруши, ул. Центральная 7</t>
  </si>
  <si>
    <t>Перечень работ и услуг по МКД с. Патруши, ул. Центральная 4</t>
  </si>
  <si>
    <t>Перечень работ и услуг по МКД с. Патруши, ул. Центральная 19</t>
  </si>
  <si>
    <t>Перечень работ и услуг по МКД  с. Патруши, ул. Центральная 23</t>
  </si>
  <si>
    <t>Перечень работ и услуг по МКД  с. Патруши, ул. Центральная 25</t>
  </si>
  <si>
    <t>Перечень работ и услуг по МКД  с. Патруши, ул. Российская 12</t>
  </si>
  <si>
    <t>770,1</t>
  </si>
  <si>
    <t>846,2</t>
  </si>
  <si>
    <t>1968,8</t>
  </si>
  <si>
    <t>1208,5</t>
  </si>
  <si>
    <t>884,1</t>
  </si>
  <si>
    <t>1812,9</t>
  </si>
  <si>
    <t>2295,6</t>
  </si>
  <si>
    <t>6470,4</t>
  </si>
  <si>
    <t>1361,9</t>
  </si>
  <si>
    <t>986,6</t>
  </si>
  <si>
    <t>946,1</t>
  </si>
  <si>
    <t>935,5</t>
  </si>
  <si>
    <t>954,7</t>
  </si>
  <si>
    <t>1593,4</t>
  </si>
  <si>
    <t>926,5</t>
  </si>
  <si>
    <t>800,2</t>
  </si>
  <si>
    <t>757,6</t>
  </si>
  <si>
    <t>970,6</t>
  </si>
  <si>
    <t>964,7</t>
  </si>
  <si>
    <t>765,5</t>
  </si>
  <si>
    <t>807,1</t>
  </si>
  <si>
    <t>1018,4</t>
  </si>
  <si>
    <t>609,9</t>
  </si>
  <si>
    <t>985,1</t>
  </si>
  <si>
    <t>601</t>
  </si>
  <si>
    <t>404,7</t>
  </si>
  <si>
    <t>723,9</t>
  </si>
  <si>
    <t>928,4</t>
  </si>
  <si>
    <t>371,4</t>
  </si>
  <si>
    <t>770,9</t>
  </si>
  <si>
    <t>757,5</t>
  </si>
  <si>
    <t>361,8</t>
  </si>
  <si>
    <t>612,5</t>
  </si>
  <si>
    <t>1224,6</t>
  </si>
  <si>
    <t>941,1</t>
  </si>
  <si>
    <t>947,8</t>
  </si>
  <si>
    <t>387</t>
  </si>
  <si>
    <t>906,4</t>
  </si>
  <si>
    <t>559,2</t>
  </si>
  <si>
    <t>968</t>
  </si>
  <si>
    <t>381,6</t>
  </si>
  <si>
    <t>966</t>
  </si>
  <si>
    <t>494,6</t>
  </si>
  <si>
    <t>3198,2</t>
  </si>
  <si>
    <t>1411</t>
  </si>
  <si>
    <t>3194,1</t>
  </si>
  <si>
    <t>3297,6</t>
  </si>
  <si>
    <t>1358</t>
  </si>
  <si>
    <t>783,2</t>
  </si>
  <si>
    <t>764,8</t>
  </si>
  <si>
    <t>784,6</t>
  </si>
  <si>
    <t>3388</t>
  </si>
  <si>
    <t>340,4</t>
  </si>
  <si>
    <t>514,1</t>
  </si>
  <si>
    <t>535,7</t>
  </si>
  <si>
    <t>772,4</t>
  </si>
  <si>
    <t>767,4</t>
  </si>
  <si>
    <t>484,3</t>
  </si>
  <si>
    <t>808,8</t>
  </si>
  <si>
    <t>1208,58</t>
  </si>
  <si>
    <t>1179,4</t>
  </si>
  <si>
    <t>1232,6</t>
  </si>
  <si>
    <t>968,6</t>
  </si>
  <si>
    <t>Затраты</t>
  </si>
  <si>
    <t>Заработная плата, (директор, главный бухгалтер, уборка офиса)</t>
  </si>
  <si>
    <t>Уральские 15%</t>
  </si>
  <si>
    <t xml:space="preserve">Отчисления в ПФР, ФСС, ФСС_НС, ФОМС, ТФОМС </t>
  </si>
  <si>
    <t>Отпускные (К=0,08)</t>
  </si>
  <si>
    <t>Отчисления в ПФР, ФСС, ФСС_НС, ФОМС, ТФОМС</t>
  </si>
  <si>
    <t>Заработная плата: паспортист</t>
  </si>
  <si>
    <t>Заработная плата :юрист</t>
  </si>
  <si>
    <t>Отчисления в ПФР, ФСС, ФСС НС, ФФОМС, ТФОМС</t>
  </si>
  <si>
    <t>Налог в связи с применением упрощенной системы налогообложения</t>
  </si>
  <si>
    <t>Содержание офиса (амортизация)</t>
  </si>
  <si>
    <t>Содержание офиса (электроэнергия)</t>
  </si>
  <si>
    <t>Покупка программы 1С Предприятие (22800 программа, 3500 доп. раб.место, 12000 сопровождение на год)</t>
  </si>
  <si>
    <t>Обслуживание оргтехники (ремонт принтеров, заправка картриджей, замена фотобарабанов)</t>
  </si>
  <si>
    <t>Кассовое обслуживание в банке (комиссия за ведение расч.счетов, ДБО обслуживание, % за перечисление заработной платы на карты, за обработку платежных документов)</t>
  </si>
  <si>
    <t>Комиссия банка за прием платежей</t>
  </si>
  <si>
    <t>Интернет 900 руб./месяц, телефон 2300 руб./месяц</t>
  </si>
  <si>
    <t>Почтовые расходы</t>
  </si>
  <si>
    <t>Канцелярские товары, в т.ч. для паспортного стола</t>
  </si>
  <si>
    <t>Информация в печатных изданиях</t>
  </si>
  <si>
    <t>Прочие расходы (услуги нотариуса по заверению копии документов, запросы из Регистрационной палаты, изготовление печати, штампов и т.п.)</t>
  </si>
  <si>
    <t>ИТОГО:</t>
  </si>
  <si>
    <t>Эксплуатация жилого фонда</t>
  </si>
  <si>
    <t>Заработная плата:, электрик, сантехник, уборщица подъездов.</t>
  </si>
  <si>
    <t>Заработная плата: уборка придомовой территории, дворник.</t>
  </si>
  <si>
    <t>Аварийная служба (электрика, сантехника)</t>
  </si>
  <si>
    <t>Покос травы, вывоз снега</t>
  </si>
  <si>
    <t>Благоустройство газонов, посадка цветов</t>
  </si>
  <si>
    <t>Аттестация персонала, подтверждение квалификации обслуживающего персонала</t>
  </si>
  <si>
    <t>Электролампы для мест общего пользования</t>
  </si>
  <si>
    <t xml:space="preserve">Водопотребление для нужд общедомовой уборки </t>
  </si>
  <si>
    <t xml:space="preserve">Обслуживание ком.узла учета теплоэнергии, водосчетчиков </t>
  </si>
  <si>
    <t>Обслуживание общедомовых приборов учета</t>
  </si>
  <si>
    <t xml:space="preserve">Замена общедомовых приборов учета потребляемой воды </t>
  </si>
  <si>
    <t xml:space="preserve">Ремонт общедомовых приборов учета потребляемой воды ГВС, ХВС </t>
  </si>
  <si>
    <t>Обслуживание,  ремонт общедомовых насосов</t>
  </si>
  <si>
    <t>Расходные материалы для уборки подъездов, придомовой территории (метлы, веники, вёдра, перчатки, порошки, тряпки для мытья пола)</t>
  </si>
  <si>
    <t>Охрана труда, пожарная безопасность, знаки, указатели (покупка фонариков, обогревателей, спец. одежда, ремонт, заправка огнетушителей и т.п.)</t>
  </si>
  <si>
    <t xml:space="preserve">Материалы для текущего ремонта общедомового имущества - сантехника, электрика, фасады, столярные изделия и т.п.  (краны, муфты, футорки, лен, воздухоотводчики, труба, замки, провод, прокладки, краска, известка, песок в песочницы, информационные доски, таблички и т.п.), инструмент </t>
  </si>
  <si>
    <t>Текущий ремонт силами сторонних организаций (столярные, плотницкие работы, сложные работы по электричеству, привлечение доп. сантехника, сварочные работы)</t>
  </si>
  <si>
    <t>Благоустройство детских площадок</t>
  </si>
  <si>
    <t xml:space="preserve">Чистка ливневой канализации в целях обеспечения стока оттаявших снега и льда </t>
  </si>
  <si>
    <t>Вывоз ТБО, в т.ч. вывоз крупногабаритного ТБО</t>
  </si>
  <si>
    <t>Тариф, руб/м2</t>
  </si>
  <si>
    <t>Техническое обслуживание и эксплуатация лифтов (в том числе страхование)</t>
  </si>
  <si>
    <t>3,71</t>
  </si>
  <si>
    <t>2,89</t>
  </si>
  <si>
    <t>1,58</t>
  </si>
  <si>
    <t>4,31</t>
  </si>
  <si>
    <t>3,61</t>
  </si>
  <si>
    <t>1,05</t>
  </si>
  <si>
    <t>4,15</t>
  </si>
  <si>
    <t>2,38</t>
  </si>
  <si>
    <t>3,25</t>
  </si>
  <si>
    <t>3,24</t>
  </si>
  <si>
    <t>3,28</t>
  </si>
  <si>
    <t>4,25</t>
  </si>
  <si>
    <t>1,84</t>
  </si>
  <si>
    <t>15,5</t>
  </si>
  <si>
    <t>Влажная уборка МОП</t>
  </si>
  <si>
    <t>4,2</t>
  </si>
  <si>
    <t>2,12</t>
  </si>
  <si>
    <t>4,65</t>
  </si>
  <si>
    <t>4,12</t>
  </si>
  <si>
    <t>2,73</t>
  </si>
  <si>
    <t>0</t>
  </si>
  <si>
    <t>4,26</t>
  </si>
  <si>
    <t>2,39</t>
  </si>
  <si>
    <t>4,81</t>
  </si>
  <si>
    <t>2,84</t>
  </si>
  <si>
    <t>3,21</t>
  </si>
  <si>
    <t>3,48</t>
  </si>
  <si>
    <t>4,51</t>
  </si>
  <si>
    <t>2,05</t>
  </si>
  <si>
    <t>2,61</t>
  </si>
  <si>
    <t>2929</t>
  </si>
  <si>
    <t>Перечень работ и услуг по МКД г. Арамиль,ул. Текстильщиков 5</t>
  </si>
  <si>
    <t>Содержание внутридомового газового оборудования</t>
  </si>
  <si>
    <t>4,95</t>
  </si>
  <si>
    <t>15,06 руб./м2</t>
  </si>
  <si>
    <t xml:space="preserve">Проверка работоспособности вентиляционных каналов </t>
  </si>
  <si>
    <t>Проведение работ по техническому диагностированию ВДГО</t>
  </si>
  <si>
    <t>Проведение работ по техническому диагностированию на объектах ВДГО, с истекшим сроком эксплуатации (для домов старше 30 лет, с периодичностью раз в 5 лет)</t>
  </si>
  <si>
    <t>Проведение работ по поверке ОДПУ</t>
  </si>
  <si>
    <t>4,82</t>
  </si>
  <si>
    <t>14,93 руб./м2</t>
  </si>
  <si>
    <t>Уборка  мест общего пользования</t>
  </si>
  <si>
    <t>6,5</t>
  </si>
  <si>
    <t>16,61 руб./м2</t>
  </si>
  <si>
    <t>1131,4</t>
  </si>
  <si>
    <t>15,50 руб/м2</t>
  </si>
  <si>
    <t>3,53</t>
  </si>
  <si>
    <t>17,18 руб/м2</t>
  </si>
  <si>
    <t>6,25</t>
  </si>
  <si>
    <t>16,36 руб./м2</t>
  </si>
  <si>
    <t>14,54 руб/м2</t>
  </si>
  <si>
    <t>13,76 руб/м2</t>
  </si>
  <si>
    <t>3,00</t>
  </si>
  <si>
    <t>15,5 руб/м2</t>
  </si>
  <si>
    <t>6,65</t>
  </si>
  <si>
    <t>16,76 руб./м2</t>
  </si>
  <si>
    <t>6,59</t>
  </si>
  <si>
    <t>17,48 руб/м2</t>
  </si>
  <si>
    <t>4,77</t>
  </si>
  <si>
    <t>15,96 руб/м2</t>
  </si>
  <si>
    <t>15,50 руб./м2</t>
  </si>
  <si>
    <t>15,63 руб/м2</t>
  </si>
  <si>
    <t>4,44</t>
  </si>
  <si>
    <t>3395,3</t>
  </si>
  <si>
    <t>17,73 руб/м2</t>
  </si>
  <si>
    <t>14,45 руб/м2</t>
  </si>
  <si>
    <t>16,5 руб/м2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</si>
</sst>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rgb="FF00000A"/>
      <name val="Times New Roman"/>
      <family val="1"/>
      <charset val="204"/>
    </font>
    <font>
      <b/>
      <sz val="12"/>
      <color rgb="FF00000A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A"/>
      </left>
      <right/>
      <top/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 style="medium">
        <color rgb="FF00000A"/>
      </left>
      <right/>
      <top style="medium">
        <color indexed="64"/>
      </top>
      <bottom style="medium">
        <color rgb="FF00000A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A"/>
      </left>
      <right style="medium">
        <color indexed="64"/>
      </right>
      <top style="thin">
        <color indexed="64"/>
      </top>
      <bottom style="medium">
        <color rgb="FF00000A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/>
  </cellStyleXfs>
  <cellXfs count="114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4" fillId="4" borderId="0" xfId="3" applyFill="1" applyBorder="1"/>
    <xf numFmtId="49" fontId="0" fillId="5" borderId="1" xfId="2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0" fillId="0" borderId="15" xfId="0" applyNumberFormat="1" applyBorder="1"/>
    <xf numFmtId="0" fontId="0" fillId="0" borderId="6" xfId="0" applyBorder="1"/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13" xfId="0" applyBorder="1"/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8" fillId="0" borderId="1" xfId="0" applyNumberFormat="1" applyFont="1" applyBorder="1"/>
    <xf numFmtId="49" fontId="8" fillId="0" borderId="5" xfId="0" applyNumberFormat="1" applyFont="1" applyBorder="1"/>
    <xf numFmtId="49" fontId="9" fillId="5" borderId="1" xfId="2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7" xfId="0" applyNumberFormat="1" applyBorder="1"/>
    <xf numFmtId="49" fontId="0" fillId="0" borderId="3" xfId="0" applyNumberFormat="1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8" fillId="0" borderId="1" xfId="0" applyFont="1" applyBorder="1"/>
    <xf numFmtId="2" fontId="0" fillId="0" borderId="0" xfId="0" applyNumberFormat="1"/>
    <xf numFmtId="2" fontId="0" fillId="5" borderId="1" xfId="2" applyNumberFormat="1" applyFont="1" applyFill="1" applyBorder="1" applyAlignment="1">
      <alignment horizontal="center" vertical="center" wrapText="1"/>
    </xf>
    <xf numFmtId="2" fontId="0" fillId="0" borderId="15" xfId="0" applyNumberFormat="1" applyBorder="1"/>
    <xf numFmtId="2" fontId="0" fillId="0" borderId="6" xfId="0" applyNumberFormat="1" applyBorder="1"/>
    <xf numFmtId="2" fontId="0" fillId="0" borderId="13" xfId="0" applyNumberFormat="1" applyBorder="1"/>
    <xf numFmtId="2" fontId="8" fillId="0" borderId="5" xfId="0" applyNumberFormat="1" applyFont="1" applyBorder="1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/>
    <xf numFmtId="0" fontId="14" fillId="0" borderId="27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0" borderId="3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horizontal="center" vertical="center" wrapText="1"/>
    </xf>
    <xf numFmtId="49" fontId="16" fillId="4" borderId="2" xfId="2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28" xfId="0" applyBorder="1"/>
    <xf numFmtId="0" fontId="8" fillId="0" borderId="29" xfId="0" applyFont="1" applyBorder="1"/>
    <xf numFmtId="0" fontId="8" fillId="0" borderId="35" xfId="0" applyFont="1" applyBorder="1"/>
    <xf numFmtId="0" fontId="8" fillId="0" borderId="38" xfId="0" applyFont="1" applyBorder="1"/>
    <xf numFmtId="0" fontId="8" fillId="0" borderId="30" xfId="0" applyFont="1" applyBorder="1"/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0" fillId="0" borderId="6" xfId="0" applyNumberFormat="1" applyBorder="1"/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5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/>
    <xf numFmtId="0" fontId="10" fillId="5" borderId="4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">
    <cellStyle name="20% — акцент1" xfId="2" builtinId="30"/>
    <cellStyle name="ОбТекст" xfId="3" xr:uid="{00000000-0005-0000-0000-000001000000}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92D050"/>
  </sheetPr>
  <dimension ref="A2:P33"/>
  <sheetViews>
    <sheetView workbookViewId="0">
      <pane ySplit="3" topLeftCell="A25" activePane="bottomLeft" state="frozen"/>
      <selection pane="bottomLeft" activeCell="D4" sqref="D4"/>
    </sheetView>
  </sheetViews>
  <sheetFormatPr defaultRowHeight="15" x14ac:dyDescent="0.25"/>
  <cols>
    <col min="1" max="1" width="68.28515625" customWidth="1"/>
    <col min="2" max="2" width="24.42578125" style="2" customWidth="1"/>
    <col min="3" max="3" width="16.7109375" style="2" customWidth="1"/>
    <col min="4" max="4" width="23.42578125" style="2" customWidth="1"/>
    <col min="5" max="5" width="12.140625" customWidth="1"/>
    <col min="6" max="6" width="11.140625" customWidth="1"/>
  </cols>
  <sheetData>
    <row r="2" spans="1:16" ht="15.75" x14ac:dyDescent="0.25">
      <c r="A2" s="87" t="s">
        <v>52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" customFormat="1" ht="60" customHeight="1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9.25" customHeight="1" x14ac:dyDescent="0.25">
      <c r="A4" s="91" t="s">
        <v>14</v>
      </c>
      <c r="B4" s="92"/>
      <c r="C4" s="25" t="s">
        <v>46</v>
      </c>
      <c r="D4" s="25" t="s">
        <v>53</v>
      </c>
      <c r="E4" s="28">
        <v>12</v>
      </c>
      <c r="F4" s="15">
        <f>C4*D4*E4</f>
        <v>68227.259999999995</v>
      </c>
    </row>
    <row r="5" spans="1:16" ht="15.75" thickBot="1" x14ac:dyDescent="0.3">
      <c r="A5" s="7" t="s">
        <v>15</v>
      </c>
      <c r="B5" s="8"/>
      <c r="C5" s="26"/>
      <c r="D5" s="26"/>
      <c r="E5" s="29"/>
      <c r="F5" s="16"/>
    </row>
    <row r="6" spans="1:16" ht="15.75" thickBot="1" x14ac:dyDescent="0.3">
      <c r="A6" s="9" t="s">
        <v>16</v>
      </c>
      <c r="B6" s="10"/>
      <c r="C6" s="26"/>
      <c r="D6" s="26"/>
      <c r="E6" s="29"/>
      <c r="F6" s="16"/>
    </row>
    <row r="7" spans="1:16" ht="15.75" thickBot="1" x14ac:dyDescent="0.3">
      <c r="A7" s="9" t="s">
        <v>17</v>
      </c>
      <c r="B7" s="10"/>
      <c r="C7" s="26"/>
      <c r="D7" s="26"/>
      <c r="E7" s="29"/>
      <c r="F7" s="16"/>
    </row>
    <row r="8" spans="1:16" ht="15.75" thickBot="1" x14ac:dyDescent="0.3">
      <c r="A8" s="9" t="s">
        <v>18</v>
      </c>
      <c r="B8" s="10"/>
      <c r="C8" s="26"/>
      <c r="D8" s="26"/>
      <c r="E8" s="29"/>
      <c r="F8" s="16"/>
    </row>
    <row r="9" spans="1:16" ht="15.75" thickBot="1" x14ac:dyDescent="0.3">
      <c r="A9" s="9" t="s">
        <v>19</v>
      </c>
      <c r="B9" s="10"/>
      <c r="C9" s="26"/>
      <c r="D9" s="26"/>
      <c r="E9" s="29"/>
      <c r="F9" s="16"/>
    </row>
    <row r="10" spans="1:16" ht="15.75" thickBot="1" x14ac:dyDescent="0.3">
      <c r="A10" s="9" t="s">
        <v>20</v>
      </c>
      <c r="B10" s="10"/>
      <c r="C10" s="26"/>
      <c r="D10" s="26"/>
      <c r="E10" s="29"/>
      <c r="F10" s="16"/>
    </row>
    <row r="11" spans="1:16" ht="15.75" thickBot="1" x14ac:dyDescent="0.3">
      <c r="A11" s="9" t="s">
        <v>21</v>
      </c>
      <c r="B11" s="10"/>
      <c r="C11" s="26"/>
      <c r="D11" s="26"/>
      <c r="E11" s="29"/>
      <c r="F11" s="16"/>
    </row>
    <row r="12" spans="1:16" ht="15.75" thickBot="1" x14ac:dyDescent="0.3">
      <c r="A12" s="9" t="s">
        <v>22</v>
      </c>
      <c r="B12" s="10"/>
      <c r="C12" s="26"/>
      <c r="D12" s="26"/>
      <c r="E12" s="29"/>
      <c r="F12" s="16"/>
    </row>
    <row r="13" spans="1:16" ht="30" customHeight="1" x14ac:dyDescent="0.25">
      <c r="A13" s="17" t="s">
        <v>23</v>
      </c>
      <c r="B13" s="18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53</v>
      </c>
      <c r="E14" s="28">
        <v>12</v>
      </c>
      <c r="F14" s="15">
        <f>C14*D14*E14</f>
        <v>56077.2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53</v>
      </c>
      <c r="E20" s="28">
        <v>12</v>
      </c>
      <c r="F20" s="15">
        <f>C20*D20*E20</f>
        <v>50656.404000000002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53</v>
      </c>
      <c r="E29" s="28">
        <v>12</v>
      </c>
      <c r="F29" s="15">
        <f>C29*D29*E29</f>
        <v>56451.048000000003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53</v>
      </c>
      <c r="E31" s="28">
        <v>12</v>
      </c>
      <c r="F31" s="15">
        <f>C31*D31*E31</f>
        <v>25795.511999999999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53</v>
      </c>
      <c r="E33" s="31"/>
      <c r="F33" s="23">
        <f>SUM(F4:F32)</f>
        <v>257207.424</v>
      </c>
    </row>
  </sheetData>
  <sheetProtection formatCells="0"/>
  <mergeCells count="23">
    <mergeCell ref="A31:B31"/>
    <mergeCell ref="A33:B33"/>
    <mergeCell ref="A25:B25"/>
    <mergeCell ref="A26:B26"/>
    <mergeCell ref="A27:B27"/>
    <mergeCell ref="A28:B28"/>
    <mergeCell ref="A30:B30"/>
    <mergeCell ref="A29:B29"/>
    <mergeCell ref="A21:B21"/>
    <mergeCell ref="A22:B22"/>
    <mergeCell ref="A23:B23"/>
    <mergeCell ref="A24:B24"/>
    <mergeCell ref="A20:B20"/>
    <mergeCell ref="A16:B16"/>
    <mergeCell ref="A17:B17"/>
    <mergeCell ref="A18:B18"/>
    <mergeCell ref="A14:B14"/>
    <mergeCell ref="A19:B19"/>
    <mergeCell ref="A2:D2"/>
    <mergeCell ref="E2:P2"/>
    <mergeCell ref="A3:B3"/>
    <mergeCell ref="A4:B4"/>
    <mergeCell ref="A15:B15"/>
  </mergeCells>
  <dataValidations count="2">
    <dataValidation type="list" allowBlank="1" showInputMessage="1" showErrorMessage="1" sqref="A32:A65522" xr:uid="{00000000-0002-0000-0000-000000000000}">
      <formula1>Справочник_работ_и_услуг</formula1>
    </dataValidation>
    <dataValidation type="list" allowBlank="1" showInputMessage="1" showErrorMessage="1" sqref="A32:A65522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33"/>
  <sheetViews>
    <sheetView topLeftCell="A19" workbookViewId="0">
      <selection activeCell="C33" sqref="C33"/>
    </sheetView>
  </sheetViews>
  <sheetFormatPr defaultRowHeight="15" x14ac:dyDescent="0.25"/>
  <cols>
    <col min="1" max="1" width="48.5703125" customWidth="1"/>
    <col min="2" max="2" width="24.42578125" customWidth="1"/>
    <col min="3" max="3" width="15" customWidth="1"/>
    <col min="4" max="4" width="12" customWidth="1"/>
    <col min="5" max="5" width="12.5703125" customWidth="1"/>
    <col min="6" max="6" width="12.28515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67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133</v>
      </c>
      <c r="E4" s="28">
        <v>12</v>
      </c>
      <c r="F4" s="15">
        <f>C4*D4*E4</f>
        <v>37063.56</v>
      </c>
    </row>
    <row r="5" spans="1:16" ht="16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4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21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5.75" thickBot="1" x14ac:dyDescent="0.3">
      <c r="A11" s="13" t="s">
        <v>21</v>
      </c>
      <c r="B11" s="14"/>
      <c r="C11" s="26"/>
      <c r="D11" s="26"/>
      <c r="E11" s="29"/>
      <c r="F11" s="16"/>
    </row>
    <row r="12" spans="1:16" ht="42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7.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133</v>
      </c>
      <c r="E14" s="28">
        <v>12</v>
      </c>
      <c r="F14" s="15">
        <f>C14*D14*E14</f>
        <v>30463.200000000001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133</v>
      </c>
      <c r="E20" s="28">
        <v>12</v>
      </c>
      <c r="F20" s="15">
        <f>C20*D20*E20</f>
        <v>27518.423999999999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133</v>
      </c>
      <c r="E29" s="28">
        <v>12</v>
      </c>
      <c r="F29" s="15">
        <f>C29*D29*E29</f>
        <v>30666.288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133</v>
      </c>
      <c r="E31" s="28">
        <v>12</v>
      </c>
      <c r="F31" s="15">
        <f>C31*D31*E31</f>
        <v>14013.072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133</v>
      </c>
      <c r="E33" s="31"/>
      <c r="F33" s="23">
        <f>SUM(F4:F32)</f>
        <v>139724.54399999999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800-000000000000}">
      <formula1>#REF!</formula1>
    </dataValidation>
    <dataValidation type="list" allowBlank="1" showInputMessage="1" showErrorMessage="1" sqref="A32:A33" xr:uid="{00000000-0002-0000-0800-000001000000}">
      <formula1>Справочник_работ_и_услуг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P33"/>
  <sheetViews>
    <sheetView topLeftCell="A22" workbookViewId="0">
      <selection activeCell="C36" sqref="C36"/>
    </sheetView>
  </sheetViews>
  <sheetFormatPr defaultRowHeight="15" x14ac:dyDescent="0.25"/>
  <cols>
    <col min="1" max="1" width="48.85546875" customWidth="1"/>
    <col min="2" max="2" width="21.140625" customWidth="1"/>
    <col min="3" max="3" width="16" customWidth="1"/>
    <col min="4" max="4" width="11.140625" customWidth="1"/>
    <col min="5" max="5" width="11.28515625" customWidth="1"/>
    <col min="6" max="6" width="11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68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134</v>
      </c>
      <c r="E4" s="28">
        <v>12</v>
      </c>
      <c r="F4" s="15">
        <f>C4*D4*E4</f>
        <v>86233.44</v>
      </c>
    </row>
    <row r="5" spans="1:16" ht="14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3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7.2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18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5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6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7.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134</v>
      </c>
      <c r="E14" s="28">
        <v>12</v>
      </c>
      <c r="F14" s="15">
        <f>C14*D14*E14</f>
        <v>70876.800000000003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134</v>
      </c>
      <c r="E20" s="28">
        <v>12</v>
      </c>
      <c r="F20" s="15">
        <f>C20*D20*E20</f>
        <v>64025.375999999997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134</v>
      </c>
      <c r="E29" s="28">
        <v>12</v>
      </c>
      <c r="F29" s="15">
        <f>C29*D29*E29</f>
        <v>71349.312000000005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134</v>
      </c>
      <c r="E31" s="28">
        <v>12</v>
      </c>
      <c r="F31" s="15">
        <f>C31*D31*E31</f>
        <v>32603.328000000001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134</v>
      </c>
      <c r="E33" s="31"/>
      <c r="F33" s="23">
        <f>SUM(F4:F32)</f>
        <v>325088.25599999999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900-000000000000}">
      <formula1>#REF!</formula1>
    </dataValidation>
    <dataValidation type="list" allowBlank="1" showInputMessage="1" showErrorMessage="1" sqref="A32:A33" xr:uid="{00000000-0002-0000-0900-000001000000}">
      <formula1>Справочник_работ_и_услуг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P33"/>
  <sheetViews>
    <sheetView topLeftCell="A13" workbookViewId="0">
      <selection activeCell="C35" sqref="C35"/>
    </sheetView>
  </sheetViews>
  <sheetFormatPr defaultRowHeight="15" x14ac:dyDescent="0.25"/>
  <cols>
    <col min="1" max="1" width="56.28515625" customWidth="1"/>
    <col min="2" max="2" width="15.7109375" customWidth="1"/>
    <col min="3" max="3" width="14.85546875" customWidth="1"/>
    <col min="4" max="4" width="13.85546875" customWidth="1"/>
    <col min="5" max="5" width="12.7109375" customWidth="1"/>
    <col min="6" max="6" width="12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69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135</v>
      </c>
      <c r="E4" s="28">
        <v>12</v>
      </c>
      <c r="F4" s="15">
        <f>C4*D4*E4</f>
        <v>52932.3</v>
      </c>
    </row>
    <row r="5" spans="1:16" ht="22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4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.75" thickBot="1" x14ac:dyDescent="0.3">
      <c r="A8" s="13" t="s">
        <v>18</v>
      </c>
      <c r="B8" s="14"/>
      <c r="C8" s="26"/>
      <c r="D8" s="26"/>
      <c r="E8" s="29"/>
      <c r="F8" s="16"/>
    </row>
    <row r="9" spans="1:16" ht="24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7.2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7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.7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135</v>
      </c>
      <c r="E14" s="28">
        <v>12</v>
      </c>
      <c r="F14" s="15">
        <f>C14*D14*E14</f>
        <v>43506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135</v>
      </c>
      <c r="E20" s="28">
        <v>12</v>
      </c>
      <c r="F20" s="15">
        <f>C20*D20*E20</f>
        <v>39300.42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135</v>
      </c>
      <c r="E29" s="28">
        <v>12</v>
      </c>
      <c r="F29" s="15">
        <f>C29*D29*E29</f>
        <v>43796.04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135</v>
      </c>
      <c r="E31" s="28">
        <v>12</v>
      </c>
      <c r="F31" s="15">
        <f>C31*D31*E31</f>
        <v>20012.759999999998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135</v>
      </c>
      <c r="E33" s="31"/>
      <c r="F33" s="23">
        <f>SUM(F4:F32)</f>
        <v>199547.51999999999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A00-000000000000}">
      <formula1>#REF!</formula1>
    </dataValidation>
    <dataValidation type="list" allowBlank="1" showInputMessage="1" showErrorMessage="1" sqref="A32:A33" xr:uid="{00000000-0002-0000-0A00-000001000000}">
      <formula1>Справочник_работ_и_услуг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P33"/>
  <sheetViews>
    <sheetView topLeftCell="A22" workbookViewId="0">
      <selection activeCell="C35" sqref="C35"/>
    </sheetView>
  </sheetViews>
  <sheetFormatPr defaultRowHeight="15" x14ac:dyDescent="0.25"/>
  <cols>
    <col min="1" max="1" width="48.7109375" customWidth="1"/>
    <col min="2" max="2" width="24" customWidth="1"/>
    <col min="3" max="3" width="15.5703125" customWidth="1"/>
    <col min="4" max="4" width="13.28515625" customWidth="1"/>
    <col min="5" max="5" width="12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136</v>
      </c>
      <c r="E4" s="28">
        <v>12</v>
      </c>
      <c r="F4" s="15">
        <f>C4*D4*E4</f>
        <v>38723.58</v>
      </c>
    </row>
    <row r="5" spans="1:16" ht="18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3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.75" thickBot="1" x14ac:dyDescent="0.3">
      <c r="A8" s="13" t="s">
        <v>18</v>
      </c>
      <c r="B8" s="14"/>
      <c r="C8" s="26"/>
      <c r="D8" s="26"/>
      <c r="E8" s="29"/>
      <c r="F8" s="16"/>
    </row>
    <row r="9" spans="1:16" ht="26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9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40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.7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136</v>
      </c>
      <c r="E14" s="28">
        <v>12</v>
      </c>
      <c r="F14" s="15">
        <f>C14*D14*E14</f>
        <v>31827.599999999999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136</v>
      </c>
      <c r="E20" s="28">
        <v>12</v>
      </c>
      <c r="F20" s="15">
        <f>C20*D20*E20</f>
        <v>28750.932000000001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136</v>
      </c>
      <c r="E29" s="28">
        <v>12</v>
      </c>
      <c r="F29" s="15">
        <f>C29*D29*E29</f>
        <v>32039.784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136</v>
      </c>
      <c r="E31" s="28">
        <v>12</v>
      </c>
      <c r="F31" s="15">
        <f>C31*D31*E31</f>
        <v>14640.696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136</v>
      </c>
      <c r="E33" s="31"/>
      <c r="F33" s="23">
        <f>SUM(F4:F32)</f>
        <v>145982.592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B00-000000000000}">
      <formula1>#REF!</formula1>
    </dataValidation>
    <dataValidation type="list" allowBlank="1" showInputMessage="1" showErrorMessage="1" sqref="A32:A33" xr:uid="{00000000-0002-0000-0B00-000001000000}">
      <formula1>Справочник_работ_и_услуг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P33"/>
  <sheetViews>
    <sheetView topLeftCell="A22" workbookViewId="0">
      <selection activeCell="D33" sqref="D33"/>
    </sheetView>
  </sheetViews>
  <sheetFormatPr defaultRowHeight="15" x14ac:dyDescent="0.25"/>
  <cols>
    <col min="1" max="1" width="52.5703125" customWidth="1"/>
    <col min="2" max="2" width="21.42578125" customWidth="1"/>
    <col min="3" max="3" width="15.42578125" customWidth="1"/>
    <col min="4" max="5" width="11.140625" customWidth="1"/>
    <col min="6" max="6" width="11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71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137</v>
      </c>
      <c r="E4" s="28">
        <v>12</v>
      </c>
      <c r="F4" s="15">
        <f>C4*D4*E4</f>
        <v>79405.02</v>
      </c>
    </row>
    <row r="5" spans="1:16" ht="22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2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9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8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137</v>
      </c>
      <c r="E14" s="28">
        <v>12</v>
      </c>
      <c r="F14" s="15">
        <f>C14*D14*E14</f>
        <v>65264.4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137</v>
      </c>
      <c r="E20" s="28">
        <v>12</v>
      </c>
      <c r="F20" s="15">
        <f>C20*D20*E20</f>
        <v>58955.508000000002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137</v>
      </c>
      <c r="E29" s="28">
        <v>12</v>
      </c>
      <c r="F29" s="15">
        <f>C29*D29*E29</f>
        <v>65699.495999999999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137</v>
      </c>
      <c r="E31" s="28">
        <v>12</v>
      </c>
      <c r="F31" s="15">
        <f>C31*D31*E31</f>
        <v>30021.624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137</v>
      </c>
      <c r="E33" s="31"/>
      <c r="F33" s="23">
        <f>SUM(F4:F32)</f>
        <v>299346.04800000001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C00-000000000000}">
      <formula1>#REF!</formula1>
    </dataValidation>
    <dataValidation type="list" allowBlank="1" showInputMessage="1" showErrorMessage="1" sqref="A32:A33" xr:uid="{00000000-0002-0000-0C00-000001000000}">
      <formula1>Справочник_работ_и_услуг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P33"/>
  <sheetViews>
    <sheetView topLeftCell="A18" workbookViewId="0">
      <selection activeCell="D33" sqref="D33"/>
    </sheetView>
  </sheetViews>
  <sheetFormatPr defaultRowHeight="15" x14ac:dyDescent="0.25"/>
  <cols>
    <col min="1" max="1" width="46" customWidth="1"/>
    <col min="2" max="2" width="23.42578125" customWidth="1"/>
    <col min="3" max="3" width="15.5703125" customWidth="1"/>
    <col min="4" max="4" width="12.5703125" customWidth="1"/>
    <col min="5" max="5" width="11" customWidth="1"/>
    <col min="6" max="6" width="13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72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138</v>
      </c>
      <c r="E4" s="28">
        <v>12</v>
      </c>
      <c r="F4" s="15">
        <f>C4*D4*E4</f>
        <v>100547.28</v>
      </c>
    </row>
    <row r="5" spans="1:16" ht="18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3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20.2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4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4.2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42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138</v>
      </c>
      <c r="E14" s="28">
        <v>12</v>
      </c>
      <c r="F14" s="15">
        <f>C14*D14*E14</f>
        <v>82641.600000000006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138</v>
      </c>
      <c r="E20" s="28">
        <v>12</v>
      </c>
      <c r="F20" s="15">
        <f>C20*D20*E20</f>
        <v>74652.911999999997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138</v>
      </c>
      <c r="E29" s="28">
        <v>12</v>
      </c>
      <c r="F29" s="15">
        <f>C29*D29*E29</f>
        <v>83192.543999999994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138</v>
      </c>
      <c r="E31" s="28">
        <v>12</v>
      </c>
      <c r="F31" s="15">
        <f>C31*D31*E31</f>
        <v>38015.135999999999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138</v>
      </c>
      <c r="E33" s="31"/>
      <c r="F33" s="23">
        <f>SUM(F4:F32)</f>
        <v>379049.47200000001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D00-000000000000}">
      <formula1>#REF!</formula1>
    </dataValidation>
    <dataValidation type="list" allowBlank="1" showInputMessage="1" showErrorMessage="1" sqref="A32:A33" xr:uid="{00000000-0002-0000-0D00-000001000000}">
      <formula1>Справочник_работ_и_услуг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P33"/>
  <sheetViews>
    <sheetView topLeftCell="A22" workbookViewId="0">
      <selection activeCell="H29" sqref="H29"/>
    </sheetView>
  </sheetViews>
  <sheetFormatPr defaultRowHeight="15" x14ac:dyDescent="0.25"/>
  <cols>
    <col min="1" max="1" width="46.7109375" customWidth="1"/>
    <col min="2" max="2" width="23.7109375" customWidth="1"/>
    <col min="3" max="3" width="16.5703125" customWidth="1"/>
    <col min="4" max="4" width="12.5703125" customWidth="1"/>
    <col min="5" max="5" width="13.42578125" customWidth="1"/>
    <col min="6" max="6" width="14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139</v>
      </c>
      <c r="E4" s="28">
        <v>12</v>
      </c>
      <c r="F4" s="15">
        <f>C4*D4*E4</f>
        <v>283403.52000000002</v>
      </c>
    </row>
    <row r="5" spans="1:16" ht="25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5.2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6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18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4.2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9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7.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139</v>
      </c>
      <c r="E14" s="28">
        <v>12</v>
      </c>
      <c r="F14" s="15">
        <f>C14*D14*E14</f>
        <v>232934.39999999999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139</v>
      </c>
      <c r="E20" s="28">
        <v>12</v>
      </c>
      <c r="F20" s="15">
        <f>C20*D20*E20</f>
        <v>210417.408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139</v>
      </c>
      <c r="E29" s="28">
        <v>12</v>
      </c>
      <c r="F29" s="15">
        <f>C29*D29*E29</f>
        <v>234487.296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139</v>
      </c>
      <c r="E31" s="28">
        <v>12</v>
      </c>
      <c r="F31" s="15">
        <f>C31*D31*E31</f>
        <v>107149.82399999999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139</v>
      </c>
      <c r="E33" s="31"/>
      <c r="F33" s="23">
        <f>SUM(F4:F32)</f>
        <v>1068392.4480000001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E00-000000000000}">
      <formula1>#REF!</formula1>
    </dataValidation>
    <dataValidation type="list" allowBlank="1" showInputMessage="1" showErrorMessage="1" sqref="A32:A33" xr:uid="{00000000-0002-0000-0E00-000001000000}">
      <formula1>Справочник_работ_и_услуг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P33"/>
  <sheetViews>
    <sheetView topLeftCell="A16" workbookViewId="0">
      <selection activeCell="C33" sqref="C33"/>
    </sheetView>
  </sheetViews>
  <sheetFormatPr defaultRowHeight="15" x14ac:dyDescent="0.25"/>
  <cols>
    <col min="1" max="1" width="49.5703125" customWidth="1"/>
    <col min="2" max="2" width="24.28515625" customWidth="1"/>
    <col min="3" max="3" width="14.7109375" customWidth="1"/>
    <col min="4" max="4" width="11.28515625" customWidth="1"/>
    <col min="5" max="5" width="11.140625" customWidth="1"/>
    <col min="6" max="6" width="10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140</v>
      </c>
      <c r="E4" s="28">
        <v>12</v>
      </c>
      <c r="F4" s="15">
        <f>C4*D4*E4</f>
        <v>59651.22</v>
      </c>
    </row>
    <row r="5" spans="1:16" ht="20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8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17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8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8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8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140</v>
      </c>
      <c r="E14" s="28">
        <v>12</v>
      </c>
      <c r="F14" s="15">
        <f>C14*D14*E14</f>
        <v>49028.4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140</v>
      </c>
      <c r="E20" s="28">
        <v>12</v>
      </c>
      <c r="F20" s="15">
        <f>C20*D20*E20</f>
        <v>44288.987999999998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140</v>
      </c>
      <c r="E29" s="28">
        <v>12</v>
      </c>
      <c r="F29" s="15">
        <f>C29*D29*E29</f>
        <v>49355.256000000001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140</v>
      </c>
      <c r="E31" s="28">
        <v>12</v>
      </c>
      <c r="F31" s="15">
        <f>C31*D31*E31</f>
        <v>22553.063999999998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140</v>
      </c>
      <c r="E33" s="31"/>
      <c r="F33" s="23">
        <f>SUM(F4:F32)</f>
        <v>224876.92800000001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F00-000000000000}">
      <formula1>#REF!</formula1>
    </dataValidation>
    <dataValidation type="list" allowBlank="1" showInputMessage="1" showErrorMessage="1" sqref="A32:A33" xr:uid="{00000000-0002-0000-0F00-000001000000}">
      <formula1>Справочник_работ_и_услуг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P35"/>
  <sheetViews>
    <sheetView topLeftCell="A22" workbookViewId="0">
      <selection activeCell="F33" sqref="F33"/>
    </sheetView>
  </sheetViews>
  <sheetFormatPr defaultRowHeight="15" x14ac:dyDescent="0.25"/>
  <cols>
    <col min="1" max="1" width="49.85546875" customWidth="1"/>
    <col min="2" max="2" width="22.7109375" customWidth="1"/>
    <col min="3" max="3" width="15.42578125" customWidth="1"/>
    <col min="4" max="4" width="12.5703125" customWidth="1"/>
    <col min="6" max="7" width="11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240</v>
      </c>
      <c r="D4" s="25" t="s">
        <v>284</v>
      </c>
      <c r="E4" s="28">
        <v>12</v>
      </c>
      <c r="F4" s="15">
        <f>C4*D4*E4</f>
        <v>50369.928</v>
      </c>
    </row>
    <row r="5" spans="1:16" ht="17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8.2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6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4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9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4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9.7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249</v>
      </c>
      <c r="D14" s="25" t="s">
        <v>284</v>
      </c>
      <c r="E14" s="28">
        <v>12</v>
      </c>
      <c r="F14" s="15">
        <f>C14*D14*E14</f>
        <v>43988.832000000002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250</v>
      </c>
      <c r="D20" s="25" t="s">
        <v>284</v>
      </c>
      <c r="E20" s="28">
        <v>12</v>
      </c>
      <c r="F20" s="15">
        <f>C20*D20*E20</f>
        <v>44531.904000000002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241</v>
      </c>
      <c r="D29" s="25" t="s">
        <v>284</v>
      </c>
      <c r="E29" s="28">
        <v>12</v>
      </c>
      <c r="F29" s="15">
        <f>C29*D29*E29</f>
        <v>39236.951999999997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284</v>
      </c>
      <c r="E31" s="28">
        <v>12</v>
      </c>
      <c r="F31" s="15">
        <f>C31*D31*E31</f>
        <v>32312.784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285</v>
      </c>
      <c r="D33" s="22" t="s">
        <v>284</v>
      </c>
      <c r="E33" s="31"/>
      <c r="F33" s="23">
        <f>SUM(F4:F32)</f>
        <v>210440.4</v>
      </c>
    </row>
    <row r="35" spans="1:6" x14ac:dyDescent="0.25">
      <c r="C35" s="2"/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000-000000000000}">
      <formula1>#REF!</formula1>
    </dataValidation>
    <dataValidation type="list" allowBlank="1" showInputMessage="1" showErrorMessage="1" sqref="A32:A33" xr:uid="{00000000-0002-0000-1000-000001000000}">
      <formula1>Справочник_работ_и_услуг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P33"/>
  <sheetViews>
    <sheetView topLeftCell="A19" workbookViewId="0">
      <selection activeCell="C33" sqref="C33"/>
    </sheetView>
  </sheetViews>
  <sheetFormatPr defaultRowHeight="15" x14ac:dyDescent="0.25"/>
  <cols>
    <col min="1" max="1" width="45.7109375" customWidth="1"/>
    <col min="2" max="2" width="26.42578125" customWidth="1"/>
    <col min="3" max="3" width="15" customWidth="1"/>
    <col min="4" max="4" width="13.140625" customWidth="1"/>
    <col min="6" max="6" width="13.28515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141</v>
      </c>
      <c r="E4" s="28">
        <v>12</v>
      </c>
      <c r="F4" s="15">
        <f>C4*D4*E4</f>
        <v>43213.08</v>
      </c>
    </row>
    <row r="5" spans="1:16" ht="2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7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8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4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9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44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3.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141</v>
      </c>
      <c r="E14" s="28">
        <v>12</v>
      </c>
      <c r="F14" s="15">
        <f>C14*D14*E14</f>
        <v>35517.599999999999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141</v>
      </c>
      <c r="E20" s="28">
        <v>12</v>
      </c>
      <c r="F20" s="15">
        <f>C20*D20*E20</f>
        <v>32084.232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141</v>
      </c>
      <c r="E29" s="28">
        <v>12</v>
      </c>
      <c r="F29" s="15">
        <f>C29*D29*E29</f>
        <v>35754.383999999998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141</v>
      </c>
      <c r="E31" s="28">
        <v>12</v>
      </c>
      <c r="F31" s="15">
        <f>C31*D31*E31</f>
        <v>16338.096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141</v>
      </c>
      <c r="E33" s="31"/>
      <c r="F33" s="23">
        <f>SUM(F4:F32)</f>
        <v>162907.39199999999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100-000000000000}">
      <formula1>#REF!</formula1>
    </dataValidation>
    <dataValidation type="list" allowBlank="1" showInputMessage="1" showErrorMessage="1" sqref="A32:A33" xr:uid="{00000000-0002-0000-1100-000001000000}">
      <formula1>Справочник_работ_и_услуг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33"/>
  <sheetViews>
    <sheetView topLeftCell="A25" workbookViewId="0">
      <selection activeCell="C10" sqref="C10"/>
    </sheetView>
  </sheetViews>
  <sheetFormatPr defaultRowHeight="15" x14ac:dyDescent="0.25"/>
  <cols>
    <col min="1" max="1" width="52.28515625" customWidth="1"/>
    <col min="2" max="2" width="33.5703125" customWidth="1"/>
    <col min="3" max="3" width="16.140625" customWidth="1"/>
    <col min="4" max="4" width="17" customWidth="1"/>
    <col min="5" max="5" width="13.7109375" customWidth="1"/>
    <col min="6" max="6" width="13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54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45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55</v>
      </c>
      <c r="E4" s="28">
        <v>12</v>
      </c>
      <c r="F4" s="15">
        <f>C4*D4*E4</f>
        <v>67360.02</v>
      </c>
    </row>
    <row r="5" spans="1:16" ht="20.10000000000000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0.10000000000000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0.10000000000000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0.10000000000000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0.10000000000000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0.10000000000000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0.10000000000000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0.10000000000000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2.25" customHeight="1" x14ac:dyDescent="0.25">
      <c r="A13" s="20" t="s">
        <v>23</v>
      </c>
      <c r="B13" s="21"/>
      <c r="C13" s="27"/>
      <c r="D13" s="27"/>
      <c r="E13" s="30"/>
      <c r="F13" s="19"/>
    </row>
    <row r="14" spans="1:16" ht="20.100000000000001" customHeight="1" x14ac:dyDescent="0.25">
      <c r="A14" s="97" t="s">
        <v>24</v>
      </c>
      <c r="B14" s="98"/>
      <c r="C14" s="25" t="s">
        <v>47</v>
      </c>
      <c r="D14" s="25" t="s">
        <v>55</v>
      </c>
      <c r="E14" s="28">
        <v>12</v>
      </c>
      <c r="F14" s="15">
        <f>C14*D14*E14</f>
        <v>55364.4</v>
      </c>
    </row>
    <row r="15" spans="1:16" ht="20.10000000000000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0.10000000000000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0.10000000000000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0.10000000000000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0.100000000000001" customHeight="1" x14ac:dyDescent="0.25">
      <c r="A19" s="99" t="s">
        <v>29</v>
      </c>
      <c r="B19" s="100"/>
      <c r="C19" s="27"/>
      <c r="D19" s="27"/>
      <c r="E19" s="30"/>
      <c r="F19" s="19"/>
    </row>
    <row r="20" spans="1:6" ht="20.100000000000001" customHeight="1" x14ac:dyDescent="0.25">
      <c r="A20" s="97" t="s">
        <v>30</v>
      </c>
      <c r="B20" s="98"/>
      <c r="C20" s="25" t="s">
        <v>48</v>
      </c>
      <c r="D20" s="25" t="s">
        <v>55</v>
      </c>
      <c r="E20" s="28">
        <v>12</v>
      </c>
      <c r="F20" s="15">
        <f>C20*D20*E20</f>
        <v>50012.508000000002</v>
      </c>
    </row>
    <row r="21" spans="1:6" ht="20.10000000000000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0.10000000000000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0.10000000000000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2.2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0.10000000000000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0.10000000000000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0.10000000000000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0.10000000000000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0.100000000000001" customHeight="1" x14ac:dyDescent="0.25">
      <c r="A29" s="97" t="s">
        <v>39</v>
      </c>
      <c r="B29" s="98"/>
      <c r="C29" s="25" t="s">
        <v>49</v>
      </c>
      <c r="D29" s="25" t="s">
        <v>55</v>
      </c>
      <c r="E29" s="28">
        <v>12</v>
      </c>
      <c r="F29" s="15">
        <f>C29*D29*E29</f>
        <v>55733.495999999999</v>
      </c>
    </row>
    <row r="30" spans="1:6" ht="20.100000000000001" customHeight="1" x14ac:dyDescent="0.25">
      <c r="A30" s="110" t="s">
        <v>40</v>
      </c>
      <c r="B30" s="111"/>
      <c r="C30" s="27"/>
      <c r="D30" s="27"/>
      <c r="E30" s="30"/>
      <c r="F30" s="19"/>
    </row>
    <row r="31" spans="1:6" ht="20.100000000000001" customHeight="1" x14ac:dyDescent="0.25">
      <c r="A31" s="105" t="s">
        <v>41</v>
      </c>
      <c r="B31" s="105"/>
      <c r="C31" s="25" t="s">
        <v>50</v>
      </c>
      <c r="D31" s="25" t="s">
        <v>55</v>
      </c>
      <c r="E31" s="28">
        <v>12</v>
      </c>
      <c r="F31" s="15">
        <f>C31*D31*E31</f>
        <v>25467.624</v>
      </c>
    </row>
    <row r="32" spans="1:6" ht="20.100000000000001" customHeight="1" x14ac:dyDescent="0.25">
      <c r="A32" s="3" t="s">
        <v>42</v>
      </c>
      <c r="B32" s="4"/>
      <c r="C32" s="27"/>
      <c r="D32" s="27"/>
      <c r="E32" s="30"/>
      <c r="F32" s="19"/>
    </row>
    <row r="33" spans="1:6" ht="20.100000000000001" customHeight="1" x14ac:dyDescent="0.25">
      <c r="A33" s="106" t="s">
        <v>43</v>
      </c>
      <c r="B33" s="107"/>
      <c r="C33" s="22" t="s">
        <v>51</v>
      </c>
      <c r="D33" s="22" t="s">
        <v>55</v>
      </c>
      <c r="E33" s="31"/>
      <c r="F33" s="23">
        <f>SUM(F4:F32)</f>
        <v>253938.04800000001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100-000000000000}">
      <formula1>#REF!</formula1>
    </dataValidation>
    <dataValidation type="list" allowBlank="1" showInputMessage="1" showErrorMessage="1" sqref="A32:A33" xr:uid="{00000000-0002-0000-0100-000001000000}">
      <formula1>Справочник_работ_и_услуг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P33"/>
  <sheetViews>
    <sheetView topLeftCell="A19" workbookViewId="0">
      <selection activeCell="I24" sqref="I24:I25"/>
    </sheetView>
  </sheetViews>
  <sheetFormatPr defaultRowHeight="15" x14ac:dyDescent="0.25"/>
  <cols>
    <col min="1" max="1" width="46.140625" customWidth="1"/>
    <col min="2" max="2" width="25.85546875" customWidth="1"/>
    <col min="3" max="3" width="15.42578125" customWidth="1"/>
    <col min="4" max="4" width="10.5703125" customWidth="1"/>
    <col min="6" max="6" width="13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77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142</v>
      </c>
      <c r="E4" s="28">
        <v>12</v>
      </c>
      <c r="F4" s="15">
        <f>C4*D4*E4</f>
        <v>41439.18</v>
      </c>
    </row>
    <row r="5" spans="1:16" ht="14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9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9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18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7.2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8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6.7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142</v>
      </c>
      <c r="E14" s="28">
        <v>12</v>
      </c>
      <c r="F14" s="15">
        <f>C14*D14*E14</f>
        <v>34059.599999999999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142</v>
      </c>
      <c r="E20" s="28">
        <v>12</v>
      </c>
      <c r="F20" s="15">
        <f>C20*D20*E20</f>
        <v>30767.171999999999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142</v>
      </c>
      <c r="E29" s="28">
        <v>12</v>
      </c>
      <c r="F29" s="15">
        <f>C29*D29*E29</f>
        <v>34286.663999999997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142</v>
      </c>
      <c r="E31" s="28">
        <v>12</v>
      </c>
      <c r="F31" s="15">
        <f>C31*D31*E31</f>
        <v>15667.415999999999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142</v>
      </c>
      <c r="E33" s="31"/>
      <c r="F33" s="23">
        <f>SUM(F4:F32)</f>
        <v>156220.03200000001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200-000000000000}">
      <formula1>#REF!</formula1>
    </dataValidation>
    <dataValidation type="list" allowBlank="1" showInputMessage="1" showErrorMessage="1" sqref="A32:A33" xr:uid="{00000000-0002-0000-1200-000001000000}">
      <formula1>Справочник_работ_и_услуг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P33"/>
  <sheetViews>
    <sheetView topLeftCell="A7" workbookViewId="0">
      <selection activeCell="D33" sqref="D33"/>
    </sheetView>
  </sheetViews>
  <sheetFormatPr defaultRowHeight="15" x14ac:dyDescent="0.25"/>
  <cols>
    <col min="1" max="1" width="47.140625" customWidth="1"/>
    <col min="2" max="2" width="22.5703125" customWidth="1"/>
    <col min="3" max="3" width="15" customWidth="1"/>
    <col min="4" max="4" width="11.7109375" customWidth="1"/>
    <col min="6" max="6" width="11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143</v>
      </c>
      <c r="E4" s="28">
        <v>12</v>
      </c>
      <c r="F4" s="15">
        <f>C4*D4*E4</f>
        <v>40974.9</v>
      </c>
    </row>
    <row r="5" spans="1:16" ht="18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7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.75" thickBot="1" x14ac:dyDescent="0.3">
      <c r="A8" s="13" t="s">
        <v>18</v>
      </c>
      <c r="B8" s="14"/>
      <c r="C8" s="26"/>
      <c r="D8" s="26"/>
      <c r="E8" s="29"/>
      <c r="F8" s="16"/>
    </row>
    <row r="9" spans="1:16" ht="18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4.2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6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2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143</v>
      </c>
      <c r="E14" s="28">
        <v>12</v>
      </c>
      <c r="F14" s="15">
        <f>C14*D14*E14</f>
        <v>33678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143</v>
      </c>
      <c r="E20" s="28">
        <v>12</v>
      </c>
      <c r="F20" s="15">
        <f>C20*D20*E20</f>
        <v>30422.46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143</v>
      </c>
      <c r="E29" s="28">
        <v>12</v>
      </c>
      <c r="F29" s="15">
        <f>C29*D29*E29</f>
        <v>33902.519999999997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143</v>
      </c>
      <c r="E31" s="28">
        <v>12</v>
      </c>
      <c r="F31" s="15">
        <f>C31*D31*E31</f>
        <v>15491.88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143</v>
      </c>
      <c r="E33" s="31"/>
      <c r="F33" s="23">
        <f>SUM(F4:F32)</f>
        <v>154469.76000000001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300-000000000000}">
      <formula1>#REF!</formula1>
    </dataValidation>
    <dataValidation type="list" allowBlank="1" showInputMessage="1" showErrorMessage="1" sqref="A32:A33" xr:uid="{00000000-0002-0000-1300-000001000000}">
      <formula1>Справочник_работ_и_услуг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P33"/>
  <sheetViews>
    <sheetView workbookViewId="0">
      <selection activeCell="D33" sqref="D33"/>
    </sheetView>
  </sheetViews>
  <sheetFormatPr defaultRowHeight="15" x14ac:dyDescent="0.25"/>
  <cols>
    <col min="1" max="1" width="44.7109375" customWidth="1"/>
    <col min="2" max="2" width="31.28515625" customWidth="1"/>
    <col min="3" max="3" width="14.5703125" customWidth="1"/>
    <col min="4" max="4" width="12" customWidth="1"/>
    <col min="6" max="6" width="11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79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144</v>
      </c>
      <c r="E4" s="28">
        <v>12</v>
      </c>
      <c r="F4" s="15">
        <f>C4*D4*E4</f>
        <v>41815.86</v>
      </c>
    </row>
    <row r="5" spans="1:16" ht="16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3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7.2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5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2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3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1.2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144</v>
      </c>
      <c r="E14" s="28">
        <v>12</v>
      </c>
      <c r="F14" s="15">
        <f>C14*D14*E14</f>
        <v>34369.199999999997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144</v>
      </c>
      <c r="E20" s="28">
        <v>12</v>
      </c>
      <c r="F20" s="15">
        <f>C20*D20*E20</f>
        <v>31046.844000000001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144</v>
      </c>
      <c r="E29" s="28">
        <v>12</v>
      </c>
      <c r="F29" s="15">
        <f>C29*D29*E29</f>
        <v>34598.328000000001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144</v>
      </c>
      <c r="E31" s="28">
        <v>12</v>
      </c>
      <c r="F31" s="15">
        <f>C31*D31*E31</f>
        <v>15809.832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144</v>
      </c>
      <c r="E33" s="31"/>
      <c r="F33" s="23">
        <f>SUM(F4:F32)</f>
        <v>157640.06400000001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400-000000000000}">
      <formula1>#REF!</formula1>
    </dataValidation>
    <dataValidation type="list" allowBlank="1" showInputMessage="1" showErrorMessage="1" sqref="A32:A33" xr:uid="{00000000-0002-0000-1400-000001000000}">
      <formula1>Справочник_работ_и_услуг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P33"/>
  <sheetViews>
    <sheetView topLeftCell="A16" workbookViewId="0">
      <selection activeCell="G21" sqref="G21"/>
    </sheetView>
  </sheetViews>
  <sheetFormatPr defaultRowHeight="15" x14ac:dyDescent="0.25"/>
  <cols>
    <col min="1" max="1" width="44.85546875" customWidth="1"/>
    <col min="2" max="2" width="27.42578125" customWidth="1"/>
    <col min="3" max="3" width="15.28515625" customWidth="1"/>
    <col min="4" max="4" width="11.5703125" customWidth="1"/>
    <col min="6" max="6" width="12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145</v>
      </c>
      <c r="E4" s="28">
        <v>12</v>
      </c>
      <c r="F4" s="15">
        <f>C4*D4*E4</f>
        <v>69790.92</v>
      </c>
    </row>
    <row r="5" spans="1:16" ht="20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9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4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7.2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40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3.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145</v>
      </c>
      <c r="E14" s="28">
        <v>12</v>
      </c>
      <c r="F14" s="15">
        <f>C14*D14*E14</f>
        <v>57362.400000000001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145</v>
      </c>
      <c r="E20" s="28">
        <v>12</v>
      </c>
      <c r="F20" s="15">
        <f>C20*D20*E20</f>
        <v>51817.368000000002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145</v>
      </c>
      <c r="E29" s="28">
        <v>12</v>
      </c>
      <c r="F29" s="15">
        <f>C29*D29*E29</f>
        <v>57744.815999999999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145</v>
      </c>
      <c r="E31" s="28">
        <v>12</v>
      </c>
      <c r="F31" s="15">
        <f>C31*D31*E31</f>
        <v>26386.704000000002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145</v>
      </c>
      <c r="E33" s="31"/>
      <c r="F33" s="23">
        <f>SUM(F4:F32)</f>
        <v>263102.20799999998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500-000000000000}">
      <formula1>#REF!</formula1>
    </dataValidation>
    <dataValidation type="list" allowBlank="1" showInputMessage="1" showErrorMessage="1" sqref="A32:A33" xr:uid="{00000000-0002-0000-1500-000001000000}">
      <formula1>Справочник_работ_и_услуг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P33"/>
  <sheetViews>
    <sheetView topLeftCell="A19" workbookViewId="0">
      <selection activeCell="C34" sqref="C34"/>
    </sheetView>
  </sheetViews>
  <sheetFormatPr defaultRowHeight="15" x14ac:dyDescent="0.25"/>
  <cols>
    <col min="1" max="1" width="46.42578125" customWidth="1"/>
    <col min="2" max="2" width="26.42578125" customWidth="1"/>
    <col min="3" max="3" width="16.28515625" customWidth="1"/>
    <col min="4" max="4" width="11.140625" customWidth="1"/>
    <col min="6" max="6" width="11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81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146</v>
      </c>
      <c r="E4" s="28">
        <v>12</v>
      </c>
      <c r="F4" s="15">
        <f>C4*D4*E4</f>
        <v>40580.699999999997</v>
      </c>
    </row>
    <row r="5" spans="1:16" ht="20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6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16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9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146</v>
      </c>
      <c r="E14" s="28">
        <v>12</v>
      </c>
      <c r="F14" s="15">
        <f>C14*D14*E14</f>
        <v>33354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146</v>
      </c>
      <c r="E20" s="28">
        <v>12</v>
      </c>
      <c r="F20" s="15">
        <f>C20*D20*E20</f>
        <v>30129.78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146</v>
      </c>
      <c r="E29" s="28">
        <v>12</v>
      </c>
      <c r="F29" s="15">
        <f>C29*D29*E29</f>
        <v>33576.36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146</v>
      </c>
      <c r="E31" s="28">
        <v>12</v>
      </c>
      <c r="F31" s="15">
        <f>C31*D31*E31</f>
        <v>15342.84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146</v>
      </c>
      <c r="E33" s="31"/>
      <c r="F33" s="23">
        <f>SUM(F4:F32)</f>
        <v>152983.67999999999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600-000000000000}">
      <formula1>#REF!</formula1>
    </dataValidation>
    <dataValidation type="list" allowBlank="1" showInputMessage="1" showErrorMessage="1" sqref="A32:A33" xr:uid="{00000000-0002-0000-1600-000001000000}">
      <formula1>Справочник_работ_и_услуг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39997558519241921"/>
  </sheetPr>
  <dimension ref="A1:P36"/>
  <sheetViews>
    <sheetView topLeftCell="A19" workbookViewId="0">
      <selection activeCell="H24" sqref="H24"/>
    </sheetView>
  </sheetViews>
  <sheetFormatPr defaultRowHeight="15" x14ac:dyDescent="0.25"/>
  <cols>
    <col min="1" max="1" width="48.85546875" customWidth="1"/>
    <col min="2" max="2" width="23.42578125" customWidth="1"/>
    <col min="3" max="3" width="14.85546875" customWidth="1"/>
    <col min="4" max="4" width="11.7109375" customWidth="1"/>
    <col min="6" max="6" width="11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82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243</v>
      </c>
      <c r="D4" s="25" t="s">
        <v>147</v>
      </c>
      <c r="E4" s="28">
        <v>12</v>
      </c>
      <c r="F4" s="15">
        <f>C4*D4*E4</f>
        <v>41386.343999999997</v>
      </c>
    </row>
    <row r="5" spans="1:16" ht="15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6.2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.75" thickBot="1" x14ac:dyDescent="0.3">
      <c r="A8" s="13" t="s">
        <v>18</v>
      </c>
      <c r="B8" s="14"/>
      <c r="C8" s="26"/>
      <c r="D8" s="26"/>
      <c r="E8" s="29"/>
      <c r="F8" s="16"/>
    </row>
    <row r="9" spans="1:16" ht="26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8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5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.7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251</v>
      </c>
      <c r="D14" s="25" t="s">
        <v>147</v>
      </c>
      <c r="E14" s="28">
        <v>12</v>
      </c>
      <c r="F14" s="15">
        <f>C14*D14*E14</f>
        <v>40810.199999999997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286</v>
      </c>
      <c r="D20" s="25" t="s">
        <v>147</v>
      </c>
      <c r="E20" s="28">
        <v>12</v>
      </c>
      <c r="F20" s="15">
        <f>C20*D20*E20</f>
        <v>33896.472000000002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248</v>
      </c>
      <c r="D29" s="25" t="s">
        <v>147</v>
      </c>
      <c r="E29" s="28">
        <v>12</v>
      </c>
      <c r="F29" s="15">
        <f>C29*D29*E29</f>
        <v>31207.8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252</v>
      </c>
      <c r="D31" s="25" t="s">
        <v>147</v>
      </c>
      <c r="E31" s="28">
        <v>12</v>
      </c>
      <c r="F31" s="15">
        <f>C31*D31*E31</f>
        <v>17668.416000000001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287</v>
      </c>
      <c r="D33" s="22" t="s">
        <v>147</v>
      </c>
      <c r="E33" s="31"/>
      <c r="F33" s="23">
        <f>SUM(F4:F32)</f>
        <v>164969.23199999999</v>
      </c>
    </row>
    <row r="36" spans="1:6" x14ac:dyDescent="0.25">
      <c r="C36" s="2"/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700-000000000000}">
      <formula1>#REF!</formula1>
    </dataValidation>
    <dataValidation type="list" allowBlank="1" showInputMessage="1" showErrorMessage="1" sqref="A32:A33" xr:uid="{00000000-0002-0000-1700-000001000000}">
      <formula1>Справочник_работ_и_услуг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P33"/>
  <sheetViews>
    <sheetView topLeftCell="A16" workbookViewId="0">
      <selection activeCell="C20" sqref="C20"/>
    </sheetView>
  </sheetViews>
  <sheetFormatPr defaultRowHeight="15" x14ac:dyDescent="0.25"/>
  <cols>
    <col min="1" max="1" width="44.42578125" customWidth="1"/>
    <col min="2" max="2" width="24.85546875" customWidth="1"/>
    <col min="3" max="3" width="15.42578125" customWidth="1"/>
    <col min="4" max="4" width="15" customWidth="1"/>
    <col min="6" max="6" width="10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148</v>
      </c>
      <c r="E4" s="28">
        <v>12</v>
      </c>
      <c r="F4" s="15">
        <f>C4*D4*E4</f>
        <v>33182.879999999997</v>
      </c>
    </row>
    <row r="5" spans="1:16" ht="19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20.2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8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9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7.2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148</v>
      </c>
      <c r="E14" s="28">
        <v>12</v>
      </c>
      <c r="F14" s="15">
        <f>C14*D14*E14</f>
        <v>27273.599999999999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148</v>
      </c>
      <c r="E20" s="28">
        <v>12</v>
      </c>
      <c r="F20" s="15">
        <f>C20*D20*E20</f>
        <v>24637.151999999998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148</v>
      </c>
      <c r="E29" s="28">
        <v>12</v>
      </c>
      <c r="F29" s="15">
        <f>C29*D29*E29</f>
        <v>27455.423999999999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148</v>
      </c>
      <c r="E31" s="28">
        <v>12</v>
      </c>
      <c r="F31" s="15">
        <f>C31*D31*E31</f>
        <v>12545.856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53</v>
      </c>
      <c r="E33" s="31"/>
      <c r="F33" s="23">
        <f>SUM(F4:F32)</f>
        <v>125094.912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800-000000000000}">
      <formula1>#REF!</formula1>
    </dataValidation>
    <dataValidation type="list" allowBlank="1" showInputMessage="1" showErrorMessage="1" sqref="A32:A33" xr:uid="{00000000-0002-0000-1800-000001000000}">
      <formula1>Справочник_работ_и_услуг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P34"/>
  <sheetViews>
    <sheetView topLeftCell="A10" workbookViewId="0">
      <selection activeCell="A14" sqref="A14"/>
    </sheetView>
  </sheetViews>
  <sheetFormatPr defaultRowHeight="15" x14ac:dyDescent="0.25"/>
  <cols>
    <col min="1" max="1" width="40.28515625" customWidth="1"/>
    <col min="2" max="2" width="33.85546875" customWidth="1"/>
    <col min="3" max="3" width="15.42578125" customWidth="1"/>
    <col min="4" max="4" width="13.7109375" customWidth="1"/>
    <col min="6" max="6" width="12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288</v>
      </c>
      <c r="D4" s="25" t="s">
        <v>149</v>
      </c>
      <c r="E4" s="28">
        <v>12</v>
      </c>
      <c r="F4" s="15">
        <f>C4*D4*E4</f>
        <v>72795</v>
      </c>
    </row>
    <row r="5" spans="1:16" ht="24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7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3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2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6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" customHeight="1" x14ac:dyDescent="0.25">
      <c r="A13" s="20" t="s">
        <v>23</v>
      </c>
      <c r="B13" s="21"/>
      <c r="C13" s="27"/>
      <c r="D13" s="27"/>
      <c r="E13" s="30"/>
      <c r="F13" s="19"/>
    </row>
    <row r="14" spans="1:16" ht="39.75" customHeight="1" x14ac:dyDescent="0.25">
      <c r="A14" s="79" t="s">
        <v>281</v>
      </c>
      <c r="B14" s="80"/>
      <c r="C14" s="26"/>
      <c r="D14" s="26"/>
      <c r="E14" s="29"/>
      <c r="F14" s="81"/>
    </row>
    <row r="15" spans="1:16" x14ac:dyDescent="0.25">
      <c r="A15" s="97" t="s">
        <v>24</v>
      </c>
      <c r="B15" s="98"/>
      <c r="C15" s="25" t="s">
        <v>47</v>
      </c>
      <c r="D15" s="25" t="s">
        <v>149</v>
      </c>
      <c r="E15" s="28">
        <v>12</v>
      </c>
      <c r="F15" s="15">
        <f>C15*D15*E15</f>
        <v>34941.599999999999</v>
      </c>
    </row>
    <row r="16" spans="1:16" ht="15.75" thickBot="1" x14ac:dyDescent="0.3">
      <c r="A16" s="93" t="s">
        <v>25</v>
      </c>
      <c r="B16" s="94"/>
      <c r="C16" s="26"/>
      <c r="D16" s="26"/>
      <c r="E16" s="29"/>
      <c r="F16" s="16"/>
    </row>
    <row r="17" spans="1:6" ht="15.75" thickBot="1" x14ac:dyDescent="0.3">
      <c r="A17" s="95" t="s">
        <v>26</v>
      </c>
      <c r="B17" s="96"/>
      <c r="C17" s="26"/>
      <c r="D17" s="26"/>
      <c r="E17" s="29"/>
      <c r="F17" s="16"/>
    </row>
    <row r="18" spans="1:6" ht="15.75" thickBot="1" x14ac:dyDescent="0.3">
      <c r="A18" s="95" t="s">
        <v>27</v>
      </c>
      <c r="B18" s="96"/>
      <c r="C18" s="26"/>
      <c r="D18" s="26"/>
      <c r="E18" s="29"/>
      <c r="F18" s="16"/>
    </row>
    <row r="19" spans="1:6" ht="15.75" thickBot="1" x14ac:dyDescent="0.3">
      <c r="A19" s="95" t="s">
        <v>28</v>
      </c>
      <c r="B19" s="96"/>
      <c r="C19" s="26"/>
      <c r="D19" s="26"/>
      <c r="E19" s="29"/>
      <c r="F19" s="16"/>
    </row>
    <row r="20" spans="1:6" x14ac:dyDescent="0.25">
      <c r="A20" s="99" t="s">
        <v>29</v>
      </c>
      <c r="B20" s="100"/>
      <c r="C20" s="27"/>
      <c r="D20" s="27"/>
      <c r="E20" s="30"/>
      <c r="F20" s="19"/>
    </row>
    <row r="21" spans="1:6" x14ac:dyDescent="0.25">
      <c r="A21" s="97" t="s">
        <v>30</v>
      </c>
      <c r="B21" s="98"/>
      <c r="C21" s="25" t="s">
        <v>48</v>
      </c>
      <c r="D21" s="25" t="s">
        <v>149</v>
      </c>
      <c r="E21" s="28">
        <v>12</v>
      </c>
      <c r="F21" s="15">
        <f>C21*D21*E21</f>
        <v>31563.912</v>
      </c>
    </row>
    <row r="22" spans="1:6" ht="15.75" thickBot="1" x14ac:dyDescent="0.3">
      <c r="A22" s="101" t="s">
        <v>31</v>
      </c>
      <c r="B22" s="102"/>
      <c r="C22" s="26"/>
      <c r="D22" s="26"/>
      <c r="E22" s="29"/>
      <c r="F22" s="16"/>
    </row>
    <row r="23" spans="1:6" ht="15.75" thickBot="1" x14ac:dyDescent="0.3">
      <c r="A23" s="103" t="s">
        <v>32</v>
      </c>
      <c r="B23" s="104"/>
      <c r="C23" s="26"/>
      <c r="D23" s="26"/>
      <c r="E23" s="29"/>
      <c r="F23" s="16"/>
    </row>
    <row r="24" spans="1:6" ht="15.75" thickBot="1" x14ac:dyDescent="0.3">
      <c r="A24" s="103" t="s">
        <v>33</v>
      </c>
      <c r="B24" s="104"/>
      <c r="C24" s="26"/>
      <c r="D24" s="26"/>
      <c r="E24" s="29"/>
      <c r="F24" s="16"/>
    </row>
    <row r="25" spans="1:6" ht="15.75" thickBot="1" x14ac:dyDescent="0.3">
      <c r="A25" s="103" t="s">
        <v>34</v>
      </c>
      <c r="B25" s="104"/>
      <c r="C25" s="26"/>
      <c r="D25" s="26"/>
      <c r="E25" s="29"/>
      <c r="F25" s="16"/>
    </row>
    <row r="26" spans="1:6" ht="15.75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49</v>
      </c>
      <c r="D30" s="25" t="s">
        <v>149</v>
      </c>
      <c r="E30" s="28">
        <v>12</v>
      </c>
      <c r="F30" s="15">
        <f>C30*D30*E30</f>
        <v>35174.544000000002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50</v>
      </c>
      <c r="D32" s="25" t="s">
        <v>149</v>
      </c>
      <c r="E32" s="28">
        <v>12</v>
      </c>
      <c r="F32" s="15">
        <f>C32*D32*E32</f>
        <v>16073.136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289</v>
      </c>
      <c r="D34" s="22" t="s">
        <v>149</v>
      </c>
      <c r="E34" s="31"/>
      <c r="F34" s="23">
        <f>SUM(F4:F33)</f>
        <v>190548.19200000001</v>
      </c>
    </row>
  </sheetData>
  <mergeCells count="23">
    <mergeCell ref="A16:B16"/>
    <mergeCell ref="A2:D2"/>
    <mergeCell ref="E2:P2"/>
    <mergeCell ref="A3:B3"/>
    <mergeCell ref="A4:B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1900-000000000000}">
      <formula1>#REF!</formula1>
    </dataValidation>
    <dataValidation type="list" allowBlank="1" showInputMessage="1" showErrorMessage="1" sqref="A33:A34" xr:uid="{00000000-0002-0000-1900-000001000000}">
      <formula1>Справочник_работ_и_услуг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P37"/>
  <sheetViews>
    <sheetView topLeftCell="A10" workbookViewId="0">
      <selection activeCell="A16" sqref="A16"/>
    </sheetView>
  </sheetViews>
  <sheetFormatPr defaultRowHeight="15" x14ac:dyDescent="0.25"/>
  <cols>
    <col min="1" max="1" width="51.28515625" customWidth="1"/>
    <col min="2" max="2" width="23.140625" customWidth="1"/>
    <col min="3" max="3" width="15" customWidth="1"/>
    <col min="4" max="4" width="16.140625" customWidth="1"/>
    <col min="6" max="6" width="12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279</v>
      </c>
      <c r="D4" s="25" t="s">
        <v>150</v>
      </c>
      <c r="E4" s="28">
        <v>12</v>
      </c>
      <c r="F4" s="15">
        <f>C4*D4*E4</f>
        <v>55798.248</v>
      </c>
    </row>
    <row r="5" spans="1:16" ht="1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2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17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2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6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9" customHeight="1" x14ac:dyDescent="0.25">
      <c r="A13" s="20" t="s">
        <v>23</v>
      </c>
      <c r="B13" s="21"/>
      <c r="C13" s="27"/>
      <c r="D13" s="27"/>
      <c r="E13" s="30"/>
      <c r="F13" s="19"/>
    </row>
    <row r="14" spans="1:16" ht="39" customHeight="1" x14ac:dyDescent="0.25">
      <c r="A14" s="82" t="s">
        <v>275</v>
      </c>
      <c r="B14" s="76"/>
      <c r="C14" s="26"/>
      <c r="D14" s="26"/>
      <c r="E14" s="29"/>
      <c r="F14" s="16"/>
    </row>
    <row r="15" spans="1:16" ht="39" customHeight="1" x14ac:dyDescent="0.25">
      <c r="A15" s="75" t="s">
        <v>276</v>
      </c>
      <c r="B15" s="76"/>
      <c r="C15" s="26"/>
      <c r="D15" s="26"/>
      <c r="E15" s="29"/>
      <c r="F15" s="16"/>
    </row>
    <row r="16" spans="1:16" ht="39" customHeight="1" x14ac:dyDescent="0.25">
      <c r="A16" s="75" t="s">
        <v>277</v>
      </c>
      <c r="B16" s="76"/>
      <c r="C16" s="26"/>
      <c r="D16" s="26"/>
      <c r="E16" s="29"/>
      <c r="F16" s="16"/>
    </row>
    <row r="17" spans="1:6" ht="39" customHeight="1" x14ac:dyDescent="0.25">
      <c r="A17" s="77" t="s">
        <v>278</v>
      </c>
      <c r="B17" s="80"/>
      <c r="C17" s="26"/>
      <c r="D17" s="26"/>
      <c r="E17" s="29"/>
      <c r="F17" s="16"/>
    </row>
    <row r="18" spans="1:6" x14ac:dyDescent="0.25">
      <c r="A18" s="97" t="s">
        <v>24</v>
      </c>
      <c r="B18" s="98"/>
      <c r="C18" s="25" t="s">
        <v>47</v>
      </c>
      <c r="D18" s="25" t="s">
        <v>150</v>
      </c>
      <c r="E18" s="28">
        <v>12</v>
      </c>
      <c r="F18" s="15">
        <f>C18*D18*E18</f>
        <v>34729.199999999997</v>
      </c>
    </row>
    <row r="19" spans="1:6" ht="15.75" thickBot="1" x14ac:dyDescent="0.3">
      <c r="A19" s="93" t="s">
        <v>25</v>
      </c>
      <c r="B19" s="94"/>
      <c r="C19" s="26"/>
      <c r="D19" s="26"/>
      <c r="E19" s="29"/>
      <c r="F19" s="16"/>
    </row>
    <row r="20" spans="1:6" ht="15.75" thickBot="1" x14ac:dyDescent="0.3">
      <c r="A20" s="95" t="s">
        <v>26</v>
      </c>
      <c r="B20" s="96"/>
      <c r="C20" s="26"/>
      <c r="D20" s="26"/>
      <c r="E20" s="29"/>
      <c r="F20" s="16"/>
    </row>
    <row r="21" spans="1:6" ht="15.75" thickBot="1" x14ac:dyDescent="0.3">
      <c r="A21" s="95" t="s">
        <v>27</v>
      </c>
      <c r="B21" s="96"/>
      <c r="C21" s="26"/>
      <c r="D21" s="26"/>
      <c r="E21" s="29"/>
      <c r="F21" s="16"/>
    </row>
    <row r="22" spans="1:6" ht="15.75" thickBot="1" x14ac:dyDescent="0.3">
      <c r="A22" s="95" t="s">
        <v>28</v>
      </c>
      <c r="B22" s="96"/>
      <c r="C22" s="26"/>
      <c r="D22" s="26"/>
      <c r="E22" s="29"/>
      <c r="F22" s="16"/>
    </row>
    <row r="23" spans="1:6" x14ac:dyDescent="0.25">
      <c r="A23" s="99" t="s">
        <v>29</v>
      </c>
      <c r="B23" s="100"/>
      <c r="C23" s="27"/>
      <c r="D23" s="27"/>
      <c r="E23" s="30"/>
      <c r="F23" s="19"/>
    </row>
    <row r="24" spans="1:6" x14ac:dyDescent="0.25">
      <c r="A24" s="97" t="s">
        <v>30</v>
      </c>
      <c r="B24" s="98"/>
      <c r="C24" s="25" t="s">
        <v>48</v>
      </c>
      <c r="D24" s="25" t="s">
        <v>150</v>
      </c>
      <c r="E24" s="28">
        <v>12</v>
      </c>
      <c r="F24" s="15">
        <f>C24*D24*E24</f>
        <v>31372.044000000002</v>
      </c>
    </row>
    <row r="25" spans="1:6" ht="15.75" thickBot="1" x14ac:dyDescent="0.3">
      <c r="A25" s="101" t="s">
        <v>31</v>
      </c>
      <c r="B25" s="102"/>
      <c r="C25" s="26"/>
      <c r="D25" s="26"/>
      <c r="E25" s="29"/>
      <c r="F25" s="16"/>
    </row>
    <row r="26" spans="1:6" ht="15.75" thickBot="1" x14ac:dyDescent="0.3">
      <c r="A26" s="103" t="s">
        <v>32</v>
      </c>
      <c r="B26" s="104"/>
      <c r="C26" s="26"/>
      <c r="D26" s="26"/>
      <c r="E26" s="29"/>
      <c r="F26" s="16"/>
    </row>
    <row r="27" spans="1:6" ht="15.75" thickBot="1" x14ac:dyDescent="0.3">
      <c r="A27" s="103" t="s">
        <v>33</v>
      </c>
      <c r="B27" s="104"/>
      <c r="C27" s="26"/>
      <c r="D27" s="26"/>
      <c r="E27" s="29"/>
      <c r="F27" s="16"/>
    </row>
    <row r="28" spans="1:6" ht="15.75" thickBot="1" x14ac:dyDescent="0.3">
      <c r="A28" s="103" t="s">
        <v>34</v>
      </c>
      <c r="B28" s="104"/>
      <c r="C28" s="26"/>
      <c r="D28" s="26"/>
      <c r="E28" s="29"/>
      <c r="F28" s="16"/>
    </row>
    <row r="29" spans="1:6" ht="15.75" thickBot="1" x14ac:dyDescent="0.3">
      <c r="A29" s="103" t="s">
        <v>35</v>
      </c>
      <c r="B29" s="104"/>
      <c r="C29" s="26"/>
      <c r="D29" s="26"/>
      <c r="E29" s="29"/>
      <c r="F29" s="16"/>
    </row>
    <row r="30" spans="1:6" ht="15.75" thickBot="1" x14ac:dyDescent="0.3">
      <c r="A30" s="103" t="s">
        <v>36</v>
      </c>
      <c r="B30" s="104"/>
      <c r="C30" s="26"/>
      <c r="D30" s="26"/>
      <c r="E30" s="29"/>
      <c r="F30" s="16"/>
    </row>
    <row r="31" spans="1:6" ht="15.75" thickBot="1" x14ac:dyDescent="0.3">
      <c r="A31" s="103" t="s">
        <v>37</v>
      </c>
      <c r="B31" s="104"/>
      <c r="C31" s="26"/>
      <c r="D31" s="26"/>
      <c r="E31" s="29"/>
      <c r="F31" s="16"/>
    </row>
    <row r="32" spans="1:6" x14ac:dyDescent="0.25">
      <c r="A32" s="108" t="s">
        <v>38</v>
      </c>
      <c r="B32" s="109"/>
      <c r="C32" s="27"/>
      <c r="D32" s="27"/>
      <c r="E32" s="30"/>
      <c r="F32" s="19"/>
    </row>
    <row r="33" spans="1:6" x14ac:dyDescent="0.25">
      <c r="A33" s="97" t="s">
        <v>39</v>
      </c>
      <c r="B33" s="98"/>
      <c r="C33" s="25" t="s">
        <v>49</v>
      </c>
      <c r="D33" s="25" t="s">
        <v>150</v>
      </c>
      <c r="E33" s="28">
        <v>12</v>
      </c>
      <c r="F33" s="15">
        <f>C33*D33*E33</f>
        <v>34960.728000000003</v>
      </c>
    </row>
    <row r="34" spans="1:6" x14ac:dyDescent="0.25">
      <c r="A34" s="110" t="s">
        <v>40</v>
      </c>
      <c r="B34" s="111"/>
      <c r="C34" s="27"/>
      <c r="D34" s="27"/>
      <c r="E34" s="30"/>
      <c r="F34" s="19"/>
    </row>
    <row r="35" spans="1:6" x14ac:dyDescent="0.25">
      <c r="A35" s="105" t="s">
        <v>41</v>
      </c>
      <c r="B35" s="105"/>
      <c r="C35" s="25" t="s">
        <v>50</v>
      </c>
      <c r="D35" s="25" t="s">
        <v>150</v>
      </c>
      <c r="E35" s="28">
        <v>12</v>
      </c>
      <c r="F35" s="15">
        <f>C35*D35*E35</f>
        <v>15975.432000000001</v>
      </c>
    </row>
    <row r="36" spans="1:6" x14ac:dyDescent="0.25">
      <c r="A36" s="3" t="s">
        <v>42</v>
      </c>
      <c r="B36" s="4"/>
      <c r="C36" s="27"/>
      <c r="D36" s="27"/>
      <c r="E36" s="30"/>
      <c r="F36" s="19"/>
    </row>
    <row r="37" spans="1:6" ht="15.75" x14ac:dyDescent="0.25">
      <c r="A37" s="106" t="s">
        <v>43</v>
      </c>
      <c r="B37" s="107"/>
      <c r="C37" s="22" t="s">
        <v>280</v>
      </c>
      <c r="D37" s="22" t="s">
        <v>150</v>
      </c>
      <c r="E37" s="31"/>
      <c r="F37" s="23">
        <f>SUM(F4:F36)</f>
        <v>172835.652</v>
      </c>
    </row>
  </sheetData>
  <mergeCells count="23">
    <mergeCell ref="A19:B19"/>
    <mergeCell ref="A2:D2"/>
    <mergeCell ref="E2:P2"/>
    <mergeCell ref="A3:B3"/>
    <mergeCell ref="A4:B4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7:B37"/>
  </mergeCells>
  <dataValidations count="2">
    <dataValidation type="list" allowBlank="1" showInputMessage="1" showErrorMessage="1" sqref="A36:A37" xr:uid="{00000000-0002-0000-1A00-000000000000}">
      <formula1>#REF!</formula1>
    </dataValidation>
    <dataValidation type="list" allowBlank="1" showInputMessage="1" showErrorMessage="1" sqref="A36:A37" xr:uid="{00000000-0002-0000-1A00-000001000000}">
      <formula1>Справочник_работ_и_услуг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P37"/>
  <sheetViews>
    <sheetView topLeftCell="A37" workbookViewId="0">
      <selection activeCell="E52" sqref="E52"/>
    </sheetView>
  </sheetViews>
  <sheetFormatPr defaultRowHeight="15" x14ac:dyDescent="0.25"/>
  <cols>
    <col min="1" max="1" width="49.28515625" customWidth="1"/>
    <col min="2" max="2" width="28.28515625" customWidth="1"/>
    <col min="3" max="3" width="15.140625" customWidth="1"/>
    <col min="4" max="4" width="11.85546875" customWidth="1"/>
    <col min="6" max="6" width="11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279</v>
      </c>
      <c r="D4" s="25" t="s">
        <v>151</v>
      </c>
      <c r="E4" s="28">
        <v>12</v>
      </c>
      <c r="F4" s="15">
        <f>C4*D4*E4</f>
        <v>44276.52</v>
      </c>
    </row>
    <row r="5" spans="1:16" ht="15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1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.75" thickBot="1" x14ac:dyDescent="0.3">
      <c r="A8" s="13" t="s">
        <v>18</v>
      </c>
      <c r="B8" s="14"/>
      <c r="C8" s="26"/>
      <c r="D8" s="26"/>
      <c r="E8" s="29"/>
      <c r="F8" s="16"/>
    </row>
    <row r="9" spans="1:16" ht="15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6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5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6.75" customHeight="1" x14ac:dyDescent="0.25">
      <c r="A13" s="20" t="s">
        <v>23</v>
      </c>
      <c r="B13" s="21"/>
      <c r="C13" s="27"/>
      <c r="D13" s="27"/>
      <c r="E13" s="30"/>
      <c r="F13" s="19"/>
    </row>
    <row r="14" spans="1:16" ht="36.75" customHeight="1" x14ac:dyDescent="0.25">
      <c r="A14" s="83" t="s">
        <v>275</v>
      </c>
      <c r="B14" s="80"/>
      <c r="C14" s="26"/>
      <c r="D14" s="26"/>
      <c r="E14" s="29"/>
      <c r="F14" s="16"/>
    </row>
    <row r="15" spans="1:16" ht="39" customHeight="1" x14ac:dyDescent="0.25">
      <c r="A15" s="75" t="s">
        <v>276</v>
      </c>
      <c r="B15" s="80"/>
      <c r="C15" s="26"/>
      <c r="D15" s="26"/>
      <c r="E15" s="29"/>
      <c r="F15" s="16"/>
    </row>
    <row r="16" spans="1:16" ht="57.75" customHeight="1" x14ac:dyDescent="0.25">
      <c r="A16" s="75" t="s">
        <v>277</v>
      </c>
      <c r="B16" s="80"/>
      <c r="C16" s="26"/>
      <c r="D16" s="26"/>
      <c r="E16" s="29"/>
      <c r="F16" s="16"/>
    </row>
    <row r="17" spans="1:6" ht="36.75" customHeight="1" x14ac:dyDescent="0.25">
      <c r="A17" s="77" t="s">
        <v>278</v>
      </c>
      <c r="B17" s="80"/>
      <c r="C17" s="26"/>
      <c r="D17" s="26"/>
      <c r="E17" s="29"/>
      <c r="F17" s="16"/>
    </row>
    <row r="18" spans="1:6" x14ac:dyDescent="0.25">
      <c r="A18" s="97" t="s">
        <v>24</v>
      </c>
      <c r="B18" s="98"/>
      <c r="C18" s="25" t="s">
        <v>47</v>
      </c>
      <c r="D18" s="25" t="s">
        <v>151</v>
      </c>
      <c r="E18" s="28">
        <v>12</v>
      </c>
      <c r="F18" s="15">
        <f>C18*D18*E18</f>
        <v>27558</v>
      </c>
    </row>
    <row r="19" spans="1:6" ht="15.75" thickBot="1" x14ac:dyDescent="0.3">
      <c r="A19" s="93" t="s">
        <v>25</v>
      </c>
      <c r="B19" s="94"/>
      <c r="C19" s="26"/>
      <c r="D19" s="26"/>
      <c r="E19" s="29"/>
      <c r="F19" s="16"/>
    </row>
    <row r="20" spans="1:6" ht="15.75" thickBot="1" x14ac:dyDescent="0.3">
      <c r="A20" s="95" t="s">
        <v>26</v>
      </c>
      <c r="B20" s="96"/>
      <c r="C20" s="26"/>
      <c r="D20" s="26"/>
      <c r="E20" s="29"/>
      <c r="F20" s="16"/>
    </row>
    <row r="21" spans="1:6" ht="15.75" thickBot="1" x14ac:dyDescent="0.3">
      <c r="A21" s="95" t="s">
        <v>27</v>
      </c>
      <c r="B21" s="96"/>
      <c r="C21" s="26"/>
      <c r="D21" s="26"/>
      <c r="E21" s="29"/>
      <c r="F21" s="16"/>
    </row>
    <row r="22" spans="1:6" ht="15.75" thickBot="1" x14ac:dyDescent="0.3">
      <c r="A22" s="95" t="s">
        <v>28</v>
      </c>
      <c r="B22" s="96"/>
      <c r="C22" s="26"/>
      <c r="D22" s="26"/>
      <c r="E22" s="29"/>
      <c r="F22" s="16"/>
    </row>
    <row r="23" spans="1:6" x14ac:dyDescent="0.25">
      <c r="A23" s="99" t="s">
        <v>29</v>
      </c>
      <c r="B23" s="100"/>
      <c r="C23" s="27"/>
      <c r="D23" s="27"/>
      <c r="E23" s="30"/>
      <c r="F23" s="19"/>
    </row>
    <row r="24" spans="1:6" x14ac:dyDescent="0.25">
      <c r="A24" s="97" t="s">
        <v>30</v>
      </c>
      <c r="B24" s="98"/>
      <c r="C24" s="25" t="s">
        <v>48</v>
      </c>
      <c r="D24" s="25" t="s">
        <v>151</v>
      </c>
      <c r="E24" s="28">
        <v>12</v>
      </c>
      <c r="F24" s="15">
        <f>C24*D24*E24</f>
        <v>24894.06</v>
      </c>
    </row>
    <row r="25" spans="1:6" ht="15.75" thickBot="1" x14ac:dyDescent="0.3">
      <c r="A25" s="101" t="s">
        <v>31</v>
      </c>
      <c r="B25" s="102"/>
      <c r="C25" s="26"/>
      <c r="D25" s="26"/>
      <c r="E25" s="29"/>
      <c r="F25" s="16"/>
    </row>
    <row r="26" spans="1:6" ht="15.75" thickBot="1" x14ac:dyDescent="0.3">
      <c r="A26" s="103" t="s">
        <v>32</v>
      </c>
      <c r="B26" s="104"/>
      <c r="C26" s="26"/>
      <c r="D26" s="26"/>
      <c r="E26" s="29"/>
      <c r="F26" s="16"/>
    </row>
    <row r="27" spans="1:6" ht="15.75" thickBot="1" x14ac:dyDescent="0.3">
      <c r="A27" s="103" t="s">
        <v>33</v>
      </c>
      <c r="B27" s="104"/>
      <c r="C27" s="26"/>
      <c r="D27" s="26"/>
      <c r="E27" s="29"/>
      <c r="F27" s="16"/>
    </row>
    <row r="28" spans="1:6" ht="15.75" thickBot="1" x14ac:dyDescent="0.3">
      <c r="A28" s="103" t="s">
        <v>34</v>
      </c>
      <c r="B28" s="104"/>
      <c r="C28" s="26"/>
      <c r="D28" s="26"/>
      <c r="E28" s="29"/>
      <c r="F28" s="16"/>
    </row>
    <row r="29" spans="1:6" ht="15.75" thickBot="1" x14ac:dyDescent="0.3">
      <c r="A29" s="103" t="s">
        <v>35</v>
      </c>
      <c r="B29" s="104"/>
      <c r="C29" s="26"/>
      <c r="D29" s="26"/>
      <c r="E29" s="29"/>
      <c r="F29" s="16"/>
    </row>
    <row r="30" spans="1:6" ht="15.75" thickBot="1" x14ac:dyDescent="0.3">
      <c r="A30" s="103" t="s">
        <v>36</v>
      </c>
      <c r="B30" s="104"/>
      <c r="C30" s="26"/>
      <c r="D30" s="26"/>
      <c r="E30" s="29"/>
      <c r="F30" s="16"/>
    </row>
    <row r="31" spans="1:6" ht="15.75" thickBot="1" x14ac:dyDescent="0.3">
      <c r="A31" s="103" t="s">
        <v>37</v>
      </c>
      <c r="B31" s="104"/>
      <c r="C31" s="26"/>
      <c r="D31" s="26"/>
      <c r="E31" s="29"/>
      <c r="F31" s="16"/>
    </row>
    <row r="32" spans="1:6" x14ac:dyDescent="0.25">
      <c r="A32" s="108" t="s">
        <v>38</v>
      </c>
      <c r="B32" s="109"/>
      <c r="C32" s="27"/>
      <c r="D32" s="27"/>
      <c r="E32" s="30"/>
      <c r="F32" s="19"/>
    </row>
    <row r="33" spans="1:6" x14ac:dyDescent="0.25">
      <c r="A33" s="97" t="s">
        <v>39</v>
      </c>
      <c r="B33" s="98"/>
      <c r="C33" s="25" t="s">
        <v>49</v>
      </c>
      <c r="D33" s="25" t="s">
        <v>151</v>
      </c>
      <c r="E33" s="28">
        <v>12</v>
      </c>
      <c r="F33" s="15">
        <f>C33*D33*E33</f>
        <v>27741.72</v>
      </c>
    </row>
    <row r="34" spans="1:6" x14ac:dyDescent="0.25">
      <c r="A34" s="110" t="s">
        <v>40</v>
      </c>
      <c r="B34" s="111"/>
      <c r="C34" s="27"/>
      <c r="D34" s="27"/>
      <c r="E34" s="30"/>
      <c r="F34" s="19"/>
    </row>
    <row r="35" spans="1:6" x14ac:dyDescent="0.25">
      <c r="A35" s="105" t="s">
        <v>41</v>
      </c>
      <c r="B35" s="105"/>
      <c r="C35" s="25" t="s">
        <v>50</v>
      </c>
      <c r="D35" s="25" t="s">
        <v>151</v>
      </c>
      <c r="E35" s="28">
        <v>12</v>
      </c>
      <c r="F35" s="15">
        <f>C35*D35*E35</f>
        <v>12676.68</v>
      </c>
    </row>
    <row r="36" spans="1:6" x14ac:dyDescent="0.25">
      <c r="A36" s="3" t="s">
        <v>42</v>
      </c>
      <c r="B36" s="4"/>
      <c r="C36" s="27"/>
      <c r="D36" s="27"/>
      <c r="E36" s="30"/>
      <c r="F36" s="19"/>
    </row>
    <row r="37" spans="1:6" ht="15.75" x14ac:dyDescent="0.25">
      <c r="A37" s="106" t="s">
        <v>43</v>
      </c>
      <c r="B37" s="107"/>
      <c r="C37" s="22" t="s">
        <v>280</v>
      </c>
      <c r="D37" s="22" t="s">
        <v>151</v>
      </c>
      <c r="E37" s="31"/>
      <c r="F37" s="23">
        <f>SUM(F4:F36)</f>
        <v>137146.98000000001</v>
      </c>
    </row>
  </sheetData>
  <mergeCells count="23">
    <mergeCell ref="A19:B19"/>
    <mergeCell ref="A2:D2"/>
    <mergeCell ref="E2:P2"/>
    <mergeCell ref="A3:B3"/>
    <mergeCell ref="A4:B4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7:B37"/>
  </mergeCells>
  <dataValidations count="2">
    <dataValidation type="list" allowBlank="1" showInputMessage="1" showErrorMessage="1" sqref="A36:A37" xr:uid="{00000000-0002-0000-1B00-000000000000}">
      <formula1>#REF!</formula1>
    </dataValidation>
    <dataValidation type="list" allowBlank="1" showInputMessage="1" showErrorMessage="1" sqref="A36:A37" xr:uid="{00000000-0002-0000-1B00-000001000000}">
      <formula1>Справочник_работ_и_услуг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P35"/>
  <sheetViews>
    <sheetView topLeftCell="A25" workbookViewId="0">
      <selection activeCell="L26" sqref="L26"/>
    </sheetView>
  </sheetViews>
  <sheetFormatPr defaultRowHeight="15" x14ac:dyDescent="0.25"/>
  <cols>
    <col min="1" max="1" width="54.42578125" customWidth="1"/>
    <col min="2" max="2" width="24.7109375" customWidth="1"/>
    <col min="3" max="3" width="15.28515625" customWidth="1"/>
    <col min="4" max="4" width="21.7109375" customWidth="1"/>
    <col min="5" max="5" width="11.85546875" customWidth="1"/>
    <col min="6" max="6" width="14.28515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56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45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.95" customHeight="1" x14ac:dyDescent="0.25">
      <c r="A4" s="91" t="s">
        <v>14</v>
      </c>
      <c r="B4" s="92"/>
      <c r="C4" s="25" t="s">
        <v>46</v>
      </c>
      <c r="D4" s="25" t="s">
        <v>57</v>
      </c>
      <c r="E4" s="28">
        <v>12</v>
      </c>
      <c r="F4" s="15">
        <f>C4*D4*E4</f>
        <v>46143.3</v>
      </c>
    </row>
    <row r="5" spans="1:16" ht="21.9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1.9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1.9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1.9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1.9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1.9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1.9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4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6.25" customHeight="1" x14ac:dyDescent="0.25">
      <c r="A13" s="20" t="s">
        <v>23</v>
      </c>
      <c r="B13" s="21"/>
      <c r="C13" s="27"/>
      <c r="D13" s="27"/>
      <c r="E13" s="30"/>
      <c r="F13" s="19"/>
    </row>
    <row r="14" spans="1:16" ht="21.95" customHeight="1" x14ac:dyDescent="0.25">
      <c r="A14" s="97" t="s">
        <v>24</v>
      </c>
      <c r="B14" s="98"/>
      <c r="C14" s="25" t="s">
        <v>47</v>
      </c>
      <c r="D14" s="25" t="s">
        <v>57</v>
      </c>
      <c r="E14" s="28">
        <v>12</v>
      </c>
      <c r="F14" s="15">
        <f>C14*D14*E14</f>
        <v>37926</v>
      </c>
    </row>
    <row r="15" spans="1:16" ht="21.9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8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1.9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1.9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1.95" customHeight="1" x14ac:dyDescent="0.25">
      <c r="A19" s="99" t="s">
        <v>29</v>
      </c>
      <c r="B19" s="100"/>
      <c r="C19" s="27"/>
      <c r="D19" s="27"/>
      <c r="E19" s="30"/>
      <c r="F19" s="19"/>
    </row>
    <row r="20" spans="1:6" ht="21.95" customHeight="1" x14ac:dyDescent="0.25">
      <c r="A20" s="97" t="s">
        <v>30</v>
      </c>
      <c r="B20" s="98"/>
      <c r="C20" s="25" t="s">
        <v>48</v>
      </c>
      <c r="D20" s="25" t="s">
        <v>57</v>
      </c>
      <c r="E20" s="28">
        <v>12</v>
      </c>
      <c r="F20" s="15">
        <f>C20*D20*E20</f>
        <v>34259.82</v>
      </c>
    </row>
    <row r="21" spans="1:6" ht="21.9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1.9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1.9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7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1.9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1.9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1.9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1.95" customHeight="1" x14ac:dyDescent="0.25">
      <c r="A28" s="108" t="s">
        <v>38</v>
      </c>
      <c r="B28" s="109"/>
      <c r="C28" s="27"/>
      <c r="D28" s="27"/>
      <c r="E28" s="30"/>
      <c r="F28" s="19"/>
    </row>
    <row r="29" spans="1:6" ht="21.95" customHeight="1" x14ac:dyDescent="0.25">
      <c r="A29" s="97" t="s">
        <v>39</v>
      </c>
      <c r="B29" s="98"/>
      <c r="C29" s="25" t="s">
        <v>49</v>
      </c>
      <c r="D29" s="25" t="s">
        <v>57</v>
      </c>
      <c r="E29" s="28">
        <v>12</v>
      </c>
      <c r="F29" s="15">
        <f>C29*D29*E29</f>
        <v>38178.839999999997</v>
      </c>
    </row>
    <row r="30" spans="1:6" ht="21.95" customHeight="1" x14ac:dyDescent="0.25">
      <c r="A30" s="110" t="s">
        <v>40</v>
      </c>
      <c r="B30" s="111"/>
      <c r="C30" s="27"/>
      <c r="D30" s="27"/>
      <c r="E30" s="30"/>
      <c r="F30" s="19"/>
    </row>
    <row r="31" spans="1:6" ht="21.95" customHeight="1" x14ac:dyDescent="0.25">
      <c r="A31" s="105" t="s">
        <v>41</v>
      </c>
      <c r="B31" s="105"/>
      <c r="C31" s="25" t="s">
        <v>50</v>
      </c>
      <c r="D31" s="25" t="s">
        <v>57</v>
      </c>
      <c r="E31" s="28">
        <v>12</v>
      </c>
      <c r="F31" s="15">
        <f>C31*D31*E31</f>
        <v>17445.96</v>
      </c>
    </row>
    <row r="32" spans="1:6" ht="21.95" customHeight="1" x14ac:dyDescent="0.25">
      <c r="A32" s="3" t="s">
        <v>42</v>
      </c>
      <c r="B32" s="4"/>
      <c r="C32" s="27"/>
      <c r="D32" s="27"/>
      <c r="E32" s="30"/>
      <c r="F32" s="19"/>
    </row>
    <row r="33" spans="1:6" ht="21.95" customHeight="1" x14ac:dyDescent="0.25">
      <c r="A33" s="106" t="s">
        <v>43</v>
      </c>
      <c r="B33" s="107"/>
      <c r="C33" s="22" t="s">
        <v>51</v>
      </c>
      <c r="D33" s="22" t="s">
        <v>57</v>
      </c>
      <c r="E33" s="31"/>
      <c r="F33" s="23">
        <f>SUM(F4:F32)</f>
        <v>173953.92000000001</v>
      </c>
    </row>
    <row r="34" spans="1:6" ht="21.95" customHeight="1" x14ac:dyDescent="0.25"/>
    <row r="35" spans="1:6" ht="21.95" customHeight="1" x14ac:dyDescent="0.25"/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200-000000000000}">
      <formula1>#REF!</formula1>
    </dataValidation>
    <dataValidation type="list" allowBlank="1" showInputMessage="1" showErrorMessage="1" sqref="A32:A33" xr:uid="{00000000-0002-0000-0200-000001000000}">
      <formula1>Справочник_работ_и_услуг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P33"/>
  <sheetViews>
    <sheetView workbookViewId="0">
      <selection activeCell="D33" sqref="D33"/>
    </sheetView>
  </sheetViews>
  <sheetFormatPr defaultRowHeight="15" x14ac:dyDescent="0.25"/>
  <cols>
    <col min="1" max="1" width="56.28515625" customWidth="1"/>
    <col min="2" max="2" width="17.7109375" customWidth="1"/>
    <col min="3" max="3" width="21.28515625" customWidth="1"/>
    <col min="4" max="4" width="13.7109375" customWidth="1"/>
    <col min="6" max="6" width="15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87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152</v>
      </c>
      <c r="E4" s="28">
        <v>12</v>
      </c>
      <c r="F4" s="15">
        <f>C4*D4*E4</f>
        <v>35350.980000000003</v>
      </c>
    </row>
    <row r="5" spans="1:16" ht="20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9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3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18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9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9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6.2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152</v>
      </c>
      <c r="E14" s="28">
        <v>12</v>
      </c>
      <c r="F14" s="15">
        <f>C14*D14*E14</f>
        <v>29055.599999999999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152</v>
      </c>
      <c r="E20" s="28">
        <v>12</v>
      </c>
      <c r="F20" s="15">
        <f>C20*D20*E20</f>
        <v>26246.892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152</v>
      </c>
      <c r="E29" s="28">
        <v>12</v>
      </c>
      <c r="F29" s="15">
        <f>C29*D29*E29</f>
        <v>29249.304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152</v>
      </c>
      <c r="E31" s="28">
        <v>12</v>
      </c>
      <c r="F31" s="15">
        <f>C31*D31*E31</f>
        <v>13365.575999999999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152</v>
      </c>
      <c r="E33" s="31"/>
      <c r="F33" s="23">
        <f>SUM(F4:F32)</f>
        <v>133268.35200000001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C00-000000000000}">
      <formula1>#REF!</formula1>
    </dataValidation>
    <dataValidation type="list" allowBlank="1" showInputMessage="1" showErrorMessage="1" sqref="A32:A33" xr:uid="{00000000-0002-0000-1C00-000001000000}">
      <formula1>Справочник_работ_и_услуг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P33"/>
  <sheetViews>
    <sheetView topLeftCell="A22" workbookViewId="0">
      <selection activeCell="D33" sqref="D33"/>
    </sheetView>
  </sheetViews>
  <sheetFormatPr defaultRowHeight="15" x14ac:dyDescent="0.25"/>
  <cols>
    <col min="1" max="1" width="47" customWidth="1"/>
    <col min="2" max="2" width="28.140625" customWidth="1"/>
    <col min="3" max="3" width="16.28515625" customWidth="1"/>
    <col min="4" max="4" width="12.7109375" customWidth="1"/>
    <col min="6" max="6" width="13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153</v>
      </c>
      <c r="E4" s="28">
        <v>12</v>
      </c>
      <c r="F4" s="15">
        <f>C4*D4*E4</f>
        <v>44605.919999999998</v>
      </c>
    </row>
    <row r="5" spans="1:16" ht="17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4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4.2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8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8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2.2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153</v>
      </c>
      <c r="E14" s="28">
        <v>12</v>
      </c>
      <c r="F14" s="15">
        <f>C14*D14*E14</f>
        <v>36662.400000000001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153</v>
      </c>
      <c r="E20" s="28">
        <v>12</v>
      </c>
      <c r="F20" s="15">
        <f>C20*D20*E20</f>
        <v>33118.368000000002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153</v>
      </c>
      <c r="E29" s="28">
        <v>12</v>
      </c>
      <c r="F29" s="15">
        <f>C29*D29*E29</f>
        <v>36906.815999999999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153</v>
      </c>
      <c r="E31" s="28">
        <v>12</v>
      </c>
      <c r="F31" s="15">
        <f>C31*D31*E31</f>
        <v>16864.704000000002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153</v>
      </c>
      <c r="E33" s="31"/>
      <c r="F33" s="23">
        <f>SUM(F4:F32)</f>
        <v>168158.20800000001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D00-000000000000}">
      <formula1>#REF!</formula1>
    </dataValidation>
    <dataValidation type="list" allowBlank="1" showInputMessage="1" showErrorMessage="1" sqref="A32:A33" xr:uid="{00000000-0002-0000-1D00-000001000000}">
      <formula1>Справочник_работ_и_услуг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P33"/>
  <sheetViews>
    <sheetView topLeftCell="A22" workbookViewId="0">
      <selection activeCell="D33" sqref="D33"/>
    </sheetView>
  </sheetViews>
  <sheetFormatPr defaultRowHeight="15" x14ac:dyDescent="0.25"/>
  <cols>
    <col min="1" max="1" width="46.5703125" customWidth="1"/>
    <col min="2" max="2" width="29.42578125" customWidth="1"/>
    <col min="3" max="3" width="16.140625" customWidth="1"/>
    <col min="4" max="4" width="12.5703125" customWidth="1"/>
    <col min="5" max="5" width="13" customWidth="1"/>
    <col min="6" max="6" width="12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89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154</v>
      </c>
      <c r="E4" s="28">
        <v>12</v>
      </c>
      <c r="F4" s="15">
        <f>C4*D4*E4</f>
        <v>26713.62</v>
      </c>
    </row>
    <row r="5" spans="1:16" ht="17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8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4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2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4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9.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154</v>
      </c>
      <c r="E14" s="28">
        <v>12</v>
      </c>
      <c r="F14" s="15">
        <f>C14*D14*E14</f>
        <v>21956.400000000001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154</v>
      </c>
      <c r="E20" s="28">
        <v>12</v>
      </c>
      <c r="F20" s="15">
        <f>C20*D20*E20</f>
        <v>19833.948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154</v>
      </c>
      <c r="E29" s="28">
        <v>12</v>
      </c>
      <c r="F29" s="15">
        <f>C29*D29*E29</f>
        <v>22102.776000000002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154</v>
      </c>
      <c r="E31" s="28">
        <v>12</v>
      </c>
      <c r="F31" s="15">
        <f>C31*D31*E31</f>
        <v>10099.944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154</v>
      </c>
      <c r="E33" s="31"/>
      <c r="F33" s="23">
        <f>SUM(F4:F32)</f>
        <v>100706.68799999999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E00-000000000000}">
      <formula1>#REF!</formula1>
    </dataValidation>
    <dataValidation type="list" allowBlank="1" showInputMessage="1" showErrorMessage="1" sqref="A32:A33" xr:uid="{00000000-0002-0000-1E00-000001000000}">
      <formula1>Справочник_работ_и_услуг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P33"/>
  <sheetViews>
    <sheetView topLeftCell="A16" workbookViewId="0">
      <selection activeCell="D33" sqref="D33"/>
    </sheetView>
  </sheetViews>
  <sheetFormatPr defaultRowHeight="15" x14ac:dyDescent="0.25"/>
  <cols>
    <col min="1" max="1" width="44" customWidth="1"/>
    <col min="2" max="2" width="26.28515625" customWidth="1"/>
    <col min="3" max="3" width="15.28515625" customWidth="1"/>
    <col min="4" max="4" width="11.85546875" customWidth="1"/>
    <col min="6" max="6" width="12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155</v>
      </c>
      <c r="E4" s="28">
        <v>12</v>
      </c>
      <c r="F4" s="15">
        <f>C4*D4*E4</f>
        <v>43147.38</v>
      </c>
    </row>
    <row r="5" spans="1:16" ht="19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6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7.2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1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2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2.7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155</v>
      </c>
      <c r="E14" s="28">
        <v>12</v>
      </c>
      <c r="F14" s="15">
        <f>C14*D14*E14</f>
        <v>35463.599999999999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155</v>
      </c>
      <c r="E20" s="28">
        <v>12</v>
      </c>
      <c r="F20" s="15">
        <f>C20*D20*E20</f>
        <v>32035.452000000001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155</v>
      </c>
      <c r="E29" s="28">
        <v>12</v>
      </c>
      <c r="F29" s="15">
        <f>C29*D29*E29</f>
        <v>35700.023999999998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155</v>
      </c>
      <c r="E31" s="28">
        <v>12</v>
      </c>
      <c r="F31" s="15">
        <f>C31*D31*E31</f>
        <v>16313.255999999999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155</v>
      </c>
      <c r="E33" s="31"/>
      <c r="F33" s="23">
        <f>SUM(F4:F32)</f>
        <v>162659.712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1F00-000000000000}">
      <formula1>#REF!</formula1>
    </dataValidation>
    <dataValidation type="list" allowBlank="1" showInputMessage="1" showErrorMessage="1" sqref="A32:A33" xr:uid="{00000000-0002-0000-1F00-000001000000}">
      <formula1>Справочник_работ_и_услуг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P33"/>
  <sheetViews>
    <sheetView topLeftCell="A19" workbookViewId="0">
      <selection activeCell="D33" sqref="D33"/>
    </sheetView>
  </sheetViews>
  <sheetFormatPr defaultRowHeight="15" x14ac:dyDescent="0.25"/>
  <cols>
    <col min="1" max="1" width="42.85546875" customWidth="1"/>
    <col min="2" max="2" width="29.140625" customWidth="1"/>
    <col min="3" max="3" width="14.5703125" customWidth="1"/>
    <col min="4" max="4" width="10.42578125" customWidth="1"/>
    <col min="6" max="6" width="11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91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156</v>
      </c>
      <c r="E4" s="28">
        <v>12</v>
      </c>
      <c r="F4" s="15">
        <f>C4*D4*E4</f>
        <v>26323.8</v>
      </c>
    </row>
    <row r="5" spans="1:16" ht="26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.75" thickBot="1" x14ac:dyDescent="0.3">
      <c r="A8" s="13" t="s">
        <v>18</v>
      </c>
      <c r="B8" s="14"/>
      <c r="C8" s="26"/>
      <c r="D8" s="26"/>
      <c r="E8" s="29"/>
      <c r="F8" s="16"/>
    </row>
    <row r="9" spans="1:16" ht="21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5.75" thickBot="1" x14ac:dyDescent="0.3">
      <c r="A11" s="13" t="s">
        <v>21</v>
      </c>
      <c r="B11" s="14"/>
      <c r="C11" s="26"/>
      <c r="D11" s="26"/>
      <c r="E11" s="29"/>
      <c r="F11" s="16"/>
    </row>
    <row r="12" spans="1:16" ht="35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8.2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156</v>
      </c>
      <c r="E14" s="28">
        <v>12</v>
      </c>
      <c r="F14" s="15">
        <f>C14*D14*E14</f>
        <v>21636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156</v>
      </c>
      <c r="E20" s="28">
        <v>12</v>
      </c>
      <c r="F20" s="15">
        <f>C20*D20*E20</f>
        <v>19544.52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156</v>
      </c>
      <c r="E29" s="28">
        <v>12</v>
      </c>
      <c r="F29" s="15">
        <f>C29*D29*E29</f>
        <v>21780.240000000002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156</v>
      </c>
      <c r="E31" s="28">
        <v>12</v>
      </c>
      <c r="F31" s="15">
        <f>C31*D31*E31</f>
        <v>9952.56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156</v>
      </c>
      <c r="E33" s="31"/>
      <c r="F33" s="23">
        <f>SUM(F4:F32)</f>
        <v>99237.119999999995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000-000000000000}">
      <formula1>#REF!</formula1>
    </dataValidation>
    <dataValidation type="list" allowBlank="1" showInputMessage="1" showErrorMessage="1" sqref="A32:A33" xr:uid="{00000000-0002-0000-2000-000001000000}">
      <formula1>Справочник_работ_и_услуг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P33"/>
  <sheetViews>
    <sheetView topLeftCell="A19" workbookViewId="0">
      <selection activeCell="D33" sqref="D33"/>
    </sheetView>
  </sheetViews>
  <sheetFormatPr defaultRowHeight="15" x14ac:dyDescent="0.25"/>
  <cols>
    <col min="1" max="1" width="45" customWidth="1"/>
    <col min="2" max="2" width="29.28515625" customWidth="1"/>
    <col min="3" max="3" width="15.140625" customWidth="1"/>
    <col min="6" max="6" width="11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92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157</v>
      </c>
      <c r="E4" s="28">
        <v>12</v>
      </c>
      <c r="F4" s="15">
        <f>C4*D4*E4</f>
        <v>17725.86</v>
      </c>
    </row>
    <row r="5" spans="1:16" ht="24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9.2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5.75" thickBot="1" x14ac:dyDescent="0.3">
      <c r="A8" s="13" t="s">
        <v>18</v>
      </c>
      <c r="B8" s="14"/>
      <c r="C8" s="26"/>
      <c r="D8" s="26"/>
      <c r="E8" s="29"/>
      <c r="F8" s="16"/>
    </row>
    <row r="9" spans="1:16" ht="23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5.75" thickBot="1" x14ac:dyDescent="0.3">
      <c r="A11" s="13" t="s">
        <v>21</v>
      </c>
      <c r="B11" s="14"/>
      <c r="C11" s="26"/>
      <c r="D11" s="26"/>
      <c r="E11" s="29"/>
      <c r="F11" s="16"/>
    </row>
    <row r="12" spans="1:16" ht="29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1.2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157</v>
      </c>
      <c r="E14" s="28">
        <v>12</v>
      </c>
      <c r="F14" s="15">
        <f>C14*D14*E14</f>
        <v>14569.2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157</v>
      </c>
      <c r="E20" s="28">
        <v>12</v>
      </c>
      <c r="F20" s="15">
        <f>C20*D20*E20</f>
        <v>13160.843999999999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157</v>
      </c>
      <c r="E29" s="28">
        <v>12</v>
      </c>
      <c r="F29" s="15">
        <f>C29*D29*E29</f>
        <v>14666.328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157</v>
      </c>
      <c r="E31" s="28">
        <v>12</v>
      </c>
      <c r="F31" s="15">
        <f>C31*D31*E31</f>
        <v>6701.8320000000003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157</v>
      </c>
      <c r="E33" s="31"/>
      <c r="F33" s="23">
        <f>SUM(F4:F32)</f>
        <v>66824.063999999998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100-000000000000}">
      <formula1>#REF!</formula1>
    </dataValidation>
    <dataValidation type="list" allowBlank="1" showInputMessage="1" showErrorMessage="1" sqref="A32:A33" xr:uid="{00000000-0002-0000-2100-000001000000}">
      <formula1>Справочник_работ_и_услуг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P33"/>
  <sheetViews>
    <sheetView topLeftCell="A22" workbookViewId="0">
      <selection activeCell="D33" sqref="D33"/>
    </sheetView>
  </sheetViews>
  <sheetFormatPr defaultRowHeight="15" x14ac:dyDescent="0.25"/>
  <cols>
    <col min="1" max="1" width="49.7109375" customWidth="1"/>
    <col min="2" max="2" width="27.5703125" customWidth="1"/>
    <col min="3" max="3" width="15.42578125" customWidth="1"/>
    <col min="4" max="4" width="12.5703125" customWidth="1"/>
    <col min="6" max="6" width="13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28.5" customHeight="1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8.5" customHeight="1" x14ac:dyDescent="0.25">
      <c r="A4" s="91" t="s">
        <v>14</v>
      </c>
      <c r="B4" s="92"/>
      <c r="C4" s="25" t="s">
        <v>46</v>
      </c>
      <c r="D4" s="25" t="s">
        <v>158</v>
      </c>
      <c r="E4" s="28">
        <v>12</v>
      </c>
      <c r="F4" s="15">
        <f>C4*D4*E4</f>
        <v>31706.82</v>
      </c>
    </row>
    <row r="5" spans="1:16" ht="28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8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8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8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8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8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8.5" customHeight="1" x14ac:dyDescent="0.25">
      <c r="A13" s="20" t="s">
        <v>23</v>
      </c>
      <c r="B13" s="21"/>
      <c r="C13" s="27"/>
      <c r="D13" s="27"/>
      <c r="E13" s="30"/>
      <c r="F13" s="19"/>
    </row>
    <row r="14" spans="1:16" ht="28.5" customHeight="1" x14ac:dyDescent="0.25">
      <c r="A14" s="97" t="s">
        <v>24</v>
      </c>
      <c r="B14" s="98"/>
      <c r="C14" s="25" t="s">
        <v>47</v>
      </c>
      <c r="D14" s="25" t="s">
        <v>158</v>
      </c>
      <c r="E14" s="28">
        <v>12</v>
      </c>
      <c r="F14" s="15">
        <f>C14*D14*E14</f>
        <v>26060.400000000001</v>
      </c>
    </row>
    <row r="15" spans="1:16" ht="28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8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8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8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8.5" customHeight="1" x14ac:dyDescent="0.25">
      <c r="A19" s="99" t="s">
        <v>29</v>
      </c>
      <c r="B19" s="100"/>
      <c r="C19" s="27"/>
      <c r="D19" s="27"/>
      <c r="E19" s="30"/>
      <c r="F19" s="19"/>
    </row>
    <row r="20" spans="1:6" ht="28.5" customHeight="1" x14ac:dyDescent="0.25">
      <c r="A20" s="97" t="s">
        <v>30</v>
      </c>
      <c r="B20" s="98"/>
      <c r="C20" s="25" t="s">
        <v>48</v>
      </c>
      <c r="D20" s="25" t="s">
        <v>158</v>
      </c>
      <c r="E20" s="28">
        <v>12</v>
      </c>
      <c r="F20" s="15">
        <f>C20*D20*E20</f>
        <v>23541.227999999999</v>
      </c>
    </row>
    <row r="21" spans="1:6" ht="28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8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8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8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8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8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8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8.5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158</v>
      </c>
      <c r="E29" s="28">
        <v>12</v>
      </c>
      <c r="F29" s="15">
        <f>C29*D29*E29</f>
        <v>26234.135999999999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158</v>
      </c>
      <c r="E31" s="28">
        <v>12</v>
      </c>
      <c r="F31" s="15">
        <f>C31*D31*E31</f>
        <v>11987.784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158</v>
      </c>
      <c r="E33" s="31"/>
      <c r="F33" s="23">
        <f>SUM(F4:F32)</f>
        <v>119530.368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200-000000000000}">
      <formula1>#REF!</formula1>
    </dataValidation>
    <dataValidation type="list" allowBlank="1" showInputMessage="1" showErrorMessage="1" sqref="A32:A33" xr:uid="{00000000-0002-0000-2200-000001000000}">
      <formula1>Справочник_работ_и_услуг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P33"/>
  <sheetViews>
    <sheetView topLeftCell="A25" workbookViewId="0">
      <selection activeCell="D33" sqref="D33"/>
    </sheetView>
  </sheetViews>
  <sheetFormatPr defaultRowHeight="15" x14ac:dyDescent="0.25"/>
  <cols>
    <col min="1" max="1" width="34.7109375" customWidth="1"/>
    <col min="2" max="2" width="44.85546875" customWidth="1"/>
    <col min="3" max="3" width="15.42578125" customWidth="1"/>
    <col min="4" max="4" width="15.28515625" customWidth="1"/>
    <col min="6" max="6" width="15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43.5" customHeight="1" x14ac:dyDescent="0.25">
      <c r="A4" s="91" t="s">
        <v>14</v>
      </c>
      <c r="B4" s="92"/>
      <c r="C4" s="25" t="s">
        <v>46</v>
      </c>
      <c r="D4" s="25" t="s">
        <v>159</v>
      </c>
      <c r="E4" s="28">
        <v>12</v>
      </c>
      <c r="F4" s="15">
        <f>C4*D4*E4</f>
        <v>40663.919999999998</v>
      </c>
    </row>
    <row r="5" spans="1:16" ht="43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43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43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43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43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43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43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43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3.5" customHeight="1" x14ac:dyDescent="0.25">
      <c r="A13" s="20" t="s">
        <v>23</v>
      </c>
      <c r="B13" s="21"/>
      <c r="C13" s="27"/>
      <c r="D13" s="27"/>
      <c r="E13" s="30"/>
      <c r="F13" s="19"/>
    </row>
    <row r="14" spans="1:16" ht="43.5" customHeight="1" x14ac:dyDescent="0.25">
      <c r="A14" s="97" t="s">
        <v>24</v>
      </c>
      <c r="B14" s="98"/>
      <c r="C14" s="25" t="s">
        <v>47</v>
      </c>
      <c r="D14" s="25" t="s">
        <v>159</v>
      </c>
      <c r="E14" s="28">
        <v>12</v>
      </c>
      <c r="F14" s="15">
        <f>C14*D14*E14</f>
        <v>33422.400000000001</v>
      </c>
    </row>
    <row r="15" spans="1:16" ht="43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43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43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43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43.5" customHeight="1" x14ac:dyDescent="0.25">
      <c r="A19" s="99" t="s">
        <v>29</v>
      </c>
      <c r="B19" s="100"/>
      <c r="C19" s="27"/>
      <c r="D19" s="27"/>
      <c r="E19" s="30"/>
      <c r="F19" s="19"/>
    </row>
    <row r="20" spans="1:6" ht="43.5" customHeight="1" x14ac:dyDescent="0.25">
      <c r="A20" s="97" t="s">
        <v>30</v>
      </c>
      <c r="B20" s="98"/>
      <c r="C20" s="25" t="s">
        <v>48</v>
      </c>
      <c r="D20" s="25" t="s">
        <v>159</v>
      </c>
      <c r="E20" s="28">
        <v>12</v>
      </c>
      <c r="F20" s="15">
        <f>C20*D20*E20</f>
        <v>30191.567999999999</v>
      </c>
    </row>
    <row r="21" spans="1:6" ht="43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43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43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43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43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43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43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43.5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159</v>
      </c>
      <c r="E29" s="28">
        <v>12</v>
      </c>
      <c r="F29" s="15">
        <f>C29*D29*E29</f>
        <v>33645.216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159</v>
      </c>
      <c r="E31" s="28">
        <v>12</v>
      </c>
      <c r="F31" s="15">
        <f>C31*D31*E31</f>
        <v>15374.304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159</v>
      </c>
      <c r="E33" s="31"/>
      <c r="F33" s="23">
        <f>SUM(F4:F32)</f>
        <v>153297.408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300-000000000000}">
      <formula1>#REF!</formula1>
    </dataValidation>
    <dataValidation type="list" allowBlank="1" showInputMessage="1" showErrorMessage="1" sqref="A32:A33" xr:uid="{00000000-0002-0000-2300-000001000000}">
      <formula1>Справочник_работ_и_услуг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P33"/>
  <sheetViews>
    <sheetView topLeftCell="A28" workbookViewId="0">
      <selection activeCell="I45" sqref="I45"/>
    </sheetView>
  </sheetViews>
  <sheetFormatPr defaultRowHeight="15" x14ac:dyDescent="0.25"/>
  <cols>
    <col min="1" max="1" width="50" customWidth="1"/>
    <col min="2" max="2" width="22.85546875" customWidth="1"/>
    <col min="3" max="3" width="15.85546875" customWidth="1"/>
    <col min="4" max="4" width="13.140625" customWidth="1"/>
    <col min="6" max="6" width="15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1.5" customHeight="1" x14ac:dyDescent="0.25">
      <c r="A4" s="91" t="s">
        <v>14</v>
      </c>
      <c r="B4" s="92"/>
      <c r="C4" s="25" t="s">
        <v>46</v>
      </c>
      <c r="D4" s="25" t="s">
        <v>160</v>
      </c>
      <c r="E4" s="28">
        <v>12</v>
      </c>
      <c r="F4" s="15">
        <f>C4*D4*E4</f>
        <v>16267.32</v>
      </c>
    </row>
    <row r="5" spans="1:16" ht="31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1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1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1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1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1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1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1.5" customHeight="1" x14ac:dyDescent="0.25">
      <c r="A13" s="20" t="s">
        <v>23</v>
      </c>
      <c r="B13" s="21"/>
      <c r="C13" s="27"/>
      <c r="D13" s="27"/>
      <c r="E13" s="30"/>
      <c r="F13" s="19"/>
    </row>
    <row r="14" spans="1:16" ht="31.5" customHeight="1" x14ac:dyDescent="0.25">
      <c r="A14" s="97" t="s">
        <v>24</v>
      </c>
      <c r="B14" s="98"/>
      <c r="C14" s="25" t="s">
        <v>47</v>
      </c>
      <c r="D14" s="25" t="s">
        <v>160</v>
      </c>
      <c r="E14" s="28">
        <v>12</v>
      </c>
      <c r="F14" s="15">
        <f>C14*D14*E14</f>
        <v>13370.4</v>
      </c>
    </row>
    <row r="15" spans="1:16" ht="31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1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1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1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1.5" customHeight="1" x14ac:dyDescent="0.25">
      <c r="A19" s="99" t="s">
        <v>29</v>
      </c>
      <c r="B19" s="100"/>
      <c r="C19" s="27"/>
      <c r="D19" s="27"/>
      <c r="E19" s="30"/>
      <c r="F19" s="19"/>
    </row>
    <row r="20" spans="1:6" ht="31.5" customHeight="1" x14ac:dyDescent="0.25">
      <c r="A20" s="97" t="s">
        <v>30</v>
      </c>
      <c r="B20" s="98"/>
      <c r="C20" s="25" t="s">
        <v>48</v>
      </c>
      <c r="D20" s="25" t="s">
        <v>160</v>
      </c>
      <c r="E20" s="28">
        <v>12</v>
      </c>
      <c r="F20" s="15">
        <f>C20*D20*E20</f>
        <v>12077.928</v>
      </c>
    </row>
    <row r="21" spans="1:6" ht="31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1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1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1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1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1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31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31.5" customHeight="1" x14ac:dyDescent="0.25">
      <c r="A28" s="108" t="s">
        <v>38</v>
      </c>
      <c r="B28" s="109"/>
      <c r="C28" s="27"/>
      <c r="D28" s="27"/>
      <c r="E28" s="30"/>
      <c r="F28" s="19"/>
    </row>
    <row r="29" spans="1:6" ht="31.5" customHeight="1" x14ac:dyDescent="0.25">
      <c r="A29" s="97" t="s">
        <v>39</v>
      </c>
      <c r="B29" s="98"/>
      <c r="C29" s="25" t="s">
        <v>49</v>
      </c>
      <c r="D29" s="25" t="s">
        <v>160</v>
      </c>
      <c r="E29" s="28">
        <v>12</v>
      </c>
      <c r="F29" s="15">
        <f>C29*D29*E29</f>
        <v>13459.536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160</v>
      </c>
      <c r="E31" s="28">
        <v>12</v>
      </c>
      <c r="F31" s="15">
        <f>C31*D31*E31</f>
        <v>6150.384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160</v>
      </c>
      <c r="E33" s="31"/>
      <c r="F33" s="23">
        <f>SUM(F4:F32)</f>
        <v>61325.567999999999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400-000000000000}">
      <formula1>#REF!</formula1>
    </dataValidation>
    <dataValidation type="list" allowBlank="1" showInputMessage="1" showErrorMessage="1" sqref="A32:A33" xr:uid="{00000000-0002-0000-2400-000001000000}">
      <formula1>Справочник_работ_и_услуг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P33"/>
  <sheetViews>
    <sheetView workbookViewId="0">
      <selection activeCell="C33" sqref="C33"/>
    </sheetView>
  </sheetViews>
  <sheetFormatPr defaultRowHeight="15" x14ac:dyDescent="0.25"/>
  <cols>
    <col min="1" max="1" width="42.7109375" customWidth="1"/>
    <col min="2" max="2" width="24" customWidth="1"/>
    <col min="3" max="3" width="14.85546875" customWidth="1"/>
    <col min="4" max="4" width="13.5703125" customWidth="1"/>
    <col min="6" max="6" width="13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0.75" customHeight="1" x14ac:dyDescent="0.25">
      <c r="A4" s="91" t="s">
        <v>14</v>
      </c>
      <c r="B4" s="92"/>
      <c r="C4" s="25" t="s">
        <v>46</v>
      </c>
      <c r="D4" s="25" t="s">
        <v>161</v>
      </c>
      <c r="E4" s="28">
        <v>12</v>
      </c>
      <c r="F4" s="15">
        <f>C4*D4*E4</f>
        <v>33765.42</v>
      </c>
    </row>
    <row r="5" spans="1:16" ht="30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0.7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0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0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0.7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0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0.75" customHeight="1" x14ac:dyDescent="0.25">
      <c r="A13" s="20" t="s">
        <v>23</v>
      </c>
      <c r="B13" s="21"/>
      <c r="C13" s="27"/>
      <c r="D13" s="27"/>
      <c r="E13" s="30"/>
      <c r="F13" s="19"/>
    </row>
    <row r="14" spans="1:16" ht="30.75" customHeight="1" x14ac:dyDescent="0.25">
      <c r="A14" s="97" t="s">
        <v>24</v>
      </c>
      <c r="B14" s="98"/>
      <c r="C14" s="25" t="s">
        <v>47</v>
      </c>
      <c r="D14" s="25" t="s">
        <v>161</v>
      </c>
      <c r="E14" s="28">
        <v>12</v>
      </c>
      <c r="F14" s="15">
        <f>C14*D14*E14</f>
        <v>27752.400000000001</v>
      </c>
    </row>
    <row r="15" spans="1:16" ht="30.7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0.7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0.7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0.7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0.75" customHeight="1" x14ac:dyDescent="0.25">
      <c r="A19" s="99" t="s">
        <v>29</v>
      </c>
      <c r="B19" s="100"/>
      <c r="C19" s="27"/>
      <c r="D19" s="27"/>
      <c r="E19" s="30"/>
      <c r="F19" s="19"/>
    </row>
    <row r="20" spans="1:6" ht="30.75" customHeight="1" x14ac:dyDescent="0.25">
      <c r="A20" s="97" t="s">
        <v>30</v>
      </c>
      <c r="B20" s="98"/>
      <c r="C20" s="25" t="s">
        <v>48</v>
      </c>
      <c r="D20" s="25" t="s">
        <v>161</v>
      </c>
      <c r="E20" s="28">
        <v>12</v>
      </c>
      <c r="F20" s="15">
        <f>C20*D20*E20</f>
        <v>25069.668000000001</v>
      </c>
    </row>
    <row r="21" spans="1:6" ht="30.7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0.7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0.7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0.7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0.7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0.7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30.7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30.75" customHeight="1" x14ac:dyDescent="0.25">
      <c r="A28" s="108" t="s">
        <v>38</v>
      </c>
      <c r="B28" s="109"/>
      <c r="C28" s="27"/>
      <c r="D28" s="27"/>
      <c r="E28" s="30"/>
      <c r="F28" s="19"/>
    </row>
    <row r="29" spans="1:6" ht="30.75" customHeight="1" x14ac:dyDescent="0.25">
      <c r="A29" s="97" t="s">
        <v>39</v>
      </c>
      <c r="B29" s="98"/>
      <c r="C29" s="25" t="s">
        <v>49</v>
      </c>
      <c r="D29" s="25" t="s">
        <v>161</v>
      </c>
      <c r="E29" s="28">
        <v>12</v>
      </c>
      <c r="F29" s="15">
        <f>C29*D29*E29</f>
        <v>27937.416000000001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161</v>
      </c>
      <c r="E31" s="28">
        <v>12</v>
      </c>
      <c r="F31" s="15">
        <f>C31*D31*E31</f>
        <v>12766.103999999999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161</v>
      </c>
      <c r="E33" s="31"/>
      <c r="F33" s="23">
        <f>SUM(F4:F32)</f>
        <v>127291.008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500-000000000000}">
      <formula1>#REF!</formula1>
    </dataValidation>
    <dataValidation type="list" allowBlank="1" showInputMessage="1" showErrorMessage="1" sqref="A32:A33" xr:uid="{00000000-0002-0000-2500-000001000000}">
      <formula1>Справочник_работ_и_услуг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C6AE-4875-4220-BE13-275C0F76C867}">
  <sheetPr>
    <tabColor rgb="FF00B0F0"/>
  </sheetPr>
  <dimension ref="A1:P33"/>
  <sheetViews>
    <sheetView topLeftCell="A31" workbookViewId="0">
      <selection activeCell="C34" sqref="C34"/>
    </sheetView>
  </sheetViews>
  <sheetFormatPr defaultRowHeight="15" x14ac:dyDescent="0.25"/>
  <cols>
    <col min="1" max="1" width="47.28515625" customWidth="1"/>
    <col min="2" max="2" width="27.85546875" customWidth="1"/>
    <col min="4" max="4" width="15" customWidth="1"/>
    <col min="5" max="5" width="14.7109375" customWidth="1"/>
    <col min="6" max="6" width="12.28515625" customWidth="1"/>
  </cols>
  <sheetData>
    <row r="1" spans="1:16" ht="15.75" x14ac:dyDescent="0.25">
      <c r="A1" s="87" t="s">
        <v>271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60" x14ac:dyDescent="0.25">
      <c r="A2" s="89" t="s">
        <v>8</v>
      </c>
      <c r="B2" s="90"/>
      <c r="C2" s="6" t="s">
        <v>9</v>
      </c>
      <c r="D2" s="24" t="s">
        <v>44</v>
      </c>
      <c r="E2" s="24" t="s">
        <v>45</v>
      </c>
      <c r="F2" s="6" t="s">
        <v>10</v>
      </c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3.1" customHeight="1" x14ac:dyDescent="0.25">
      <c r="A3" s="91" t="s">
        <v>14</v>
      </c>
      <c r="B3" s="92"/>
      <c r="C3" s="25" t="s">
        <v>256</v>
      </c>
      <c r="D3" s="25" t="s">
        <v>270</v>
      </c>
      <c r="E3" s="28">
        <v>12</v>
      </c>
      <c r="F3" s="15">
        <f>C3*D3*E3</f>
        <v>74513.759999999995</v>
      </c>
    </row>
    <row r="4" spans="1:16" ht="23.1" customHeight="1" thickBot="1" x14ac:dyDescent="0.3">
      <c r="A4" s="38" t="s">
        <v>15</v>
      </c>
      <c r="B4" s="39"/>
      <c r="C4" s="26"/>
      <c r="D4" s="26"/>
      <c r="E4" s="29"/>
      <c r="F4" s="16"/>
    </row>
    <row r="5" spans="1:16" ht="32.25" customHeight="1" thickBot="1" x14ac:dyDescent="0.3">
      <c r="A5" s="40" t="s">
        <v>16</v>
      </c>
      <c r="B5" s="41"/>
      <c r="C5" s="26"/>
      <c r="D5" s="26"/>
      <c r="E5" s="29"/>
      <c r="F5" s="16"/>
    </row>
    <row r="6" spans="1:16" ht="23.1" customHeight="1" thickBot="1" x14ac:dyDescent="0.3">
      <c r="A6" s="40" t="s">
        <v>17</v>
      </c>
      <c r="B6" s="41"/>
      <c r="C6" s="26"/>
      <c r="D6" s="26"/>
      <c r="E6" s="29"/>
      <c r="F6" s="16"/>
    </row>
    <row r="7" spans="1:16" ht="23.1" customHeight="1" thickBot="1" x14ac:dyDescent="0.3">
      <c r="A7" s="40" t="s">
        <v>18</v>
      </c>
      <c r="B7" s="41"/>
      <c r="C7" s="26"/>
      <c r="D7" s="26"/>
      <c r="E7" s="29"/>
      <c r="F7" s="16"/>
    </row>
    <row r="8" spans="1:16" ht="23.1" customHeight="1" thickBot="1" x14ac:dyDescent="0.3">
      <c r="A8" s="40" t="s">
        <v>19</v>
      </c>
      <c r="B8" s="41"/>
      <c r="C8" s="26"/>
      <c r="D8" s="26"/>
      <c r="E8" s="29"/>
      <c r="F8" s="16"/>
    </row>
    <row r="9" spans="1:16" ht="23.1" customHeight="1" thickBot="1" x14ac:dyDescent="0.3">
      <c r="A9" s="40" t="s">
        <v>20</v>
      </c>
      <c r="B9" s="41"/>
      <c r="C9" s="26"/>
      <c r="D9" s="26"/>
      <c r="E9" s="29"/>
      <c r="F9" s="16"/>
    </row>
    <row r="10" spans="1:16" ht="23.1" customHeight="1" thickBot="1" x14ac:dyDescent="0.3">
      <c r="A10" s="40" t="s">
        <v>21</v>
      </c>
      <c r="B10" s="41"/>
      <c r="C10" s="26"/>
      <c r="D10" s="26"/>
      <c r="E10" s="29"/>
      <c r="F10" s="16"/>
    </row>
    <row r="11" spans="1:16" ht="24.75" customHeight="1" thickBot="1" x14ac:dyDescent="0.3">
      <c r="A11" s="40" t="s">
        <v>22</v>
      </c>
      <c r="B11" s="41"/>
      <c r="C11" s="26"/>
      <c r="D11" s="26"/>
      <c r="E11" s="29"/>
      <c r="F11" s="16"/>
    </row>
    <row r="12" spans="1:16" ht="27.75" customHeight="1" x14ac:dyDescent="0.25">
      <c r="A12" s="42" t="s">
        <v>23</v>
      </c>
      <c r="B12" s="43"/>
      <c r="C12" s="27"/>
      <c r="D12" s="27"/>
      <c r="E12" s="30"/>
      <c r="F12" s="19"/>
    </row>
    <row r="13" spans="1:16" ht="23.1" customHeight="1" x14ac:dyDescent="0.25">
      <c r="A13" s="97" t="s">
        <v>24</v>
      </c>
      <c r="B13" s="98"/>
      <c r="C13" s="25" t="s">
        <v>259</v>
      </c>
      <c r="D13" s="25" t="s">
        <v>270</v>
      </c>
      <c r="E13" s="28">
        <v>12</v>
      </c>
      <c r="F13" s="15">
        <f>C13*D13*E13</f>
        <v>95954.04</v>
      </c>
    </row>
    <row r="14" spans="1:16" ht="30.75" customHeight="1" thickBot="1" x14ac:dyDescent="0.3">
      <c r="A14" s="93" t="s">
        <v>25</v>
      </c>
      <c r="B14" s="94"/>
      <c r="C14" s="26"/>
      <c r="D14" s="26"/>
      <c r="E14" s="29"/>
      <c r="F14" s="16"/>
    </row>
    <row r="15" spans="1:16" ht="34.5" customHeight="1" thickBot="1" x14ac:dyDescent="0.3">
      <c r="A15" s="95" t="s">
        <v>26</v>
      </c>
      <c r="B15" s="96"/>
      <c r="C15" s="26"/>
      <c r="D15" s="26"/>
      <c r="E15" s="29"/>
      <c r="F15" s="16"/>
    </row>
    <row r="16" spans="1:16" ht="23.1" customHeight="1" thickBot="1" x14ac:dyDescent="0.3">
      <c r="A16" s="95" t="s">
        <v>27</v>
      </c>
      <c r="B16" s="96"/>
      <c r="C16" s="26"/>
      <c r="D16" s="26"/>
      <c r="E16" s="29"/>
      <c r="F16" s="16"/>
    </row>
    <row r="17" spans="1:6" ht="35.25" customHeight="1" thickBot="1" x14ac:dyDescent="0.3">
      <c r="A17" s="95" t="s">
        <v>28</v>
      </c>
      <c r="B17" s="96"/>
      <c r="C17" s="26"/>
      <c r="D17" s="26"/>
      <c r="E17" s="29"/>
      <c r="F17" s="16"/>
    </row>
    <row r="18" spans="1:6" ht="23.1" customHeight="1" x14ac:dyDescent="0.25">
      <c r="A18" s="99" t="s">
        <v>29</v>
      </c>
      <c r="B18" s="100"/>
      <c r="C18" s="27"/>
      <c r="D18" s="27"/>
      <c r="E18" s="30"/>
      <c r="F18" s="19"/>
    </row>
    <row r="19" spans="1:6" ht="23.1" customHeight="1" x14ac:dyDescent="0.25">
      <c r="A19" s="97" t="s">
        <v>30</v>
      </c>
      <c r="B19" s="98"/>
      <c r="C19" s="25" t="s">
        <v>258</v>
      </c>
      <c r="D19" s="25" t="s">
        <v>270</v>
      </c>
      <c r="E19" s="28">
        <v>12</v>
      </c>
      <c r="F19" s="15">
        <f>C19*D19*E19</f>
        <v>144809.76</v>
      </c>
    </row>
    <row r="20" spans="1:6" ht="23.1" customHeight="1" thickBot="1" x14ac:dyDescent="0.3">
      <c r="A20" s="101" t="s">
        <v>31</v>
      </c>
      <c r="B20" s="102"/>
      <c r="C20" s="26"/>
      <c r="D20" s="26"/>
      <c r="E20" s="29"/>
      <c r="F20" s="16"/>
    </row>
    <row r="21" spans="1:6" ht="23.1" customHeight="1" thickBot="1" x14ac:dyDescent="0.3">
      <c r="A21" s="44" t="s">
        <v>254</v>
      </c>
      <c r="B21" s="45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3.1" customHeight="1" x14ac:dyDescent="0.25">
      <c r="A29" s="97" t="s">
        <v>39</v>
      </c>
      <c r="B29" s="98"/>
      <c r="C29" s="25" t="s">
        <v>246</v>
      </c>
      <c r="D29" s="25" t="s">
        <v>270</v>
      </c>
      <c r="E29" s="28">
        <v>12</v>
      </c>
      <c r="F29" s="15">
        <f>C29*D29*E29</f>
        <v>145864.20000000001</v>
      </c>
    </row>
    <row r="30" spans="1:6" ht="23.1" customHeight="1" x14ac:dyDescent="0.25">
      <c r="A30" s="110" t="s">
        <v>40</v>
      </c>
      <c r="B30" s="111"/>
      <c r="C30" s="27"/>
      <c r="D30" s="27"/>
      <c r="E30" s="30"/>
      <c r="F30" s="19"/>
    </row>
    <row r="31" spans="1:6" ht="23.1" customHeight="1" x14ac:dyDescent="0.25">
      <c r="A31" s="105" t="s">
        <v>41</v>
      </c>
      <c r="B31" s="105"/>
      <c r="C31" s="25" t="s">
        <v>247</v>
      </c>
      <c r="D31" s="25" t="s">
        <v>270</v>
      </c>
      <c r="E31" s="28">
        <v>12</v>
      </c>
      <c r="F31" s="15">
        <f>C31*D31*E31</f>
        <v>83652.240000000005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253</v>
      </c>
      <c r="D33" s="22" t="s">
        <v>179</v>
      </c>
      <c r="E33" s="31"/>
      <c r="F33" s="23">
        <f>SUM(F3:F32)</f>
        <v>544794</v>
      </c>
    </row>
  </sheetData>
  <mergeCells count="23">
    <mergeCell ref="A14:B14"/>
    <mergeCell ref="A1:D1"/>
    <mergeCell ref="E1:P1"/>
    <mergeCell ref="A2:B2"/>
    <mergeCell ref="A3:B3"/>
    <mergeCell ref="A13:B13"/>
    <mergeCell ref="A27:B27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2F595276-F1A0-4263-8386-724F19350272}">
      <formula1>Справочник_работ_и_услуг</formula1>
    </dataValidation>
    <dataValidation type="list" allowBlank="1" showInputMessage="1" showErrorMessage="1" sqref="A32:A33" xr:uid="{63DD3E12-D868-4999-B961-5B5A075BE594}">
      <formula1>#REF!</formula1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P36"/>
  <sheetViews>
    <sheetView topLeftCell="A10" workbookViewId="0">
      <selection activeCell="D36" sqref="D36"/>
    </sheetView>
  </sheetViews>
  <sheetFormatPr defaultRowHeight="15" x14ac:dyDescent="0.25"/>
  <cols>
    <col min="1" max="1" width="49.28515625" customWidth="1"/>
    <col min="2" max="2" width="32.5703125" customWidth="1"/>
    <col min="3" max="3" width="17.28515625" customWidth="1"/>
    <col min="4" max="4" width="9.5703125" customWidth="1"/>
    <col min="5" max="5" width="11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97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7.75" customHeight="1" x14ac:dyDescent="0.25">
      <c r="A4" s="91" t="s">
        <v>14</v>
      </c>
      <c r="B4" s="92"/>
      <c r="C4" s="25" t="s">
        <v>273</v>
      </c>
      <c r="D4" s="25" t="s">
        <v>162</v>
      </c>
      <c r="E4" s="28">
        <v>12</v>
      </c>
      <c r="F4" s="15">
        <f>C4*D4*E4</f>
        <v>44995.5</v>
      </c>
    </row>
    <row r="5" spans="1:16" ht="27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7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7.7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7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7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7.7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7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7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7.75" customHeight="1" x14ac:dyDescent="0.25">
      <c r="A13" s="20" t="s">
        <v>23</v>
      </c>
      <c r="B13" s="21"/>
      <c r="C13" s="27"/>
      <c r="D13" s="27"/>
      <c r="E13" s="30"/>
      <c r="F13" s="19"/>
    </row>
    <row r="14" spans="1:16" ht="35.25" customHeight="1" x14ac:dyDescent="0.25">
      <c r="A14" s="84" t="s">
        <v>275</v>
      </c>
      <c r="B14" s="80"/>
      <c r="C14" s="26"/>
      <c r="D14" s="26"/>
      <c r="E14" s="29"/>
      <c r="F14" s="16"/>
    </row>
    <row r="15" spans="1:16" ht="42" customHeight="1" x14ac:dyDescent="0.25">
      <c r="A15" s="75" t="s">
        <v>276</v>
      </c>
      <c r="B15" s="80"/>
      <c r="C15" s="26"/>
      <c r="D15" s="26"/>
      <c r="E15" s="29"/>
      <c r="F15" s="16"/>
    </row>
    <row r="16" spans="1:16" ht="79.5" customHeight="1" x14ac:dyDescent="0.25">
      <c r="A16" s="75" t="s">
        <v>277</v>
      </c>
      <c r="B16" s="80"/>
      <c r="C16" s="26"/>
      <c r="D16" s="26"/>
      <c r="E16" s="29"/>
      <c r="F16" s="16"/>
    </row>
    <row r="17" spans="1:6" ht="27.75" customHeight="1" x14ac:dyDescent="0.25">
      <c r="A17" s="97" t="s">
        <v>24</v>
      </c>
      <c r="B17" s="98"/>
      <c r="C17" s="25" t="s">
        <v>47</v>
      </c>
      <c r="D17" s="25" t="s">
        <v>162</v>
      </c>
      <c r="E17" s="28">
        <v>12</v>
      </c>
      <c r="F17" s="15">
        <f>C17*D17*E17</f>
        <v>27270</v>
      </c>
    </row>
    <row r="18" spans="1:6" ht="27.75" customHeight="1" thickBot="1" x14ac:dyDescent="0.3">
      <c r="A18" s="93" t="s">
        <v>25</v>
      </c>
      <c r="B18" s="94"/>
      <c r="C18" s="26"/>
      <c r="D18" s="26"/>
      <c r="E18" s="29"/>
      <c r="F18" s="16"/>
    </row>
    <row r="19" spans="1:6" ht="27.75" customHeight="1" thickBot="1" x14ac:dyDescent="0.3">
      <c r="A19" s="95" t="s">
        <v>26</v>
      </c>
      <c r="B19" s="96"/>
      <c r="C19" s="26"/>
      <c r="D19" s="26"/>
      <c r="E19" s="29"/>
      <c r="F19" s="16"/>
    </row>
    <row r="20" spans="1:6" ht="27.75" customHeight="1" thickBot="1" x14ac:dyDescent="0.3">
      <c r="A20" s="95" t="s">
        <v>27</v>
      </c>
      <c r="B20" s="96"/>
      <c r="C20" s="26"/>
      <c r="D20" s="26"/>
      <c r="E20" s="29"/>
      <c r="F20" s="16"/>
    </row>
    <row r="21" spans="1:6" ht="27.75" customHeight="1" thickBot="1" x14ac:dyDescent="0.3">
      <c r="A21" s="95" t="s">
        <v>28</v>
      </c>
      <c r="B21" s="96"/>
      <c r="C21" s="26"/>
      <c r="D21" s="26"/>
      <c r="E21" s="29"/>
      <c r="F21" s="16"/>
    </row>
    <row r="22" spans="1:6" ht="27.75" customHeight="1" x14ac:dyDescent="0.25">
      <c r="A22" s="99" t="s">
        <v>29</v>
      </c>
      <c r="B22" s="100"/>
      <c r="C22" s="27"/>
      <c r="D22" s="27"/>
      <c r="E22" s="30"/>
      <c r="F22" s="19"/>
    </row>
    <row r="23" spans="1:6" ht="27.75" customHeight="1" x14ac:dyDescent="0.25">
      <c r="A23" s="97" t="s">
        <v>30</v>
      </c>
      <c r="B23" s="98"/>
      <c r="C23" s="25" t="s">
        <v>48</v>
      </c>
      <c r="D23" s="25" t="s">
        <v>162</v>
      </c>
      <c r="E23" s="28">
        <v>12</v>
      </c>
      <c r="F23" s="15">
        <f>C23*D23*E23</f>
        <v>24633.9</v>
      </c>
    </row>
    <row r="24" spans="1:6" ht="27.75" customHeight="1" thickBot="1" x14ac:dyDescent="0.3">
      <c r="A24" s="101" t="s">
        <v>31</v>
      </c>
      <c r="B24" s="102"/>
      <c r="C24" s="26"/>
      <c r="D24" s="26"/>
      <c r="E24" s="29"/>
      <c r="F24" s="16"/>
    </row>
    <row r="25" spans="1:6" ht="27.75" customHeight="1" thickBot="1" x14ac:dyDescent="0.3">
      <c r="A25" s="103" t="s">
        <v>32</v>
      </c>
      <c r="B25" s="104"/>
      <c r="C25" s="26"/>
      <c r="D25" s="26"/>
      <c r="E25" s="29"/>
      <c r="F25" s="16"/>
    </row>
    <row r="26" spans="1:6" ht="27.75" customHeight="1" thickBot="1" x14ac:dyDescent="0.3">
      <c r="A26" s="103" t="s">
        <v>33</v>
      </c>
      <c r="B26" s="104"/>
      <c r="C26" s="26"/>
      <c r="D26" s="26"/>
      <c r="E26" s="29"/>
      <c r="F26" s="16"/>
    </row>
    <row r="27" spans="1:6" ht="27.75" customHeight="1" thickBot="1" x14ac:dyDescent="0.3">
      <c r="A27" s="103" t="s">
        <v>34</v>
      </c>
      <c r="B27" s="104"/>
      <c r="C27" s="26"/>
      <c r="D27" s="26"/>
      <c r="E27" s="29"/>
      <c r="F27" s="16"/>
    </row>
    <row r="28" spans="1:6" ht="15.75" thickBot="1" x14ac:dyDescent="0.3">
      <c r="A28" s="103" t="s">
        <v>35</v>
      </c>
      <c r="B28" s="104"/>
      <c r="C28" s="26"/>
      <c r="D28" s="26"/>
      <c r="E28" s="29"/>
      <c r="F28" s="16"/>
    </row>
    <row r="29" spans="1:6" ht="15.75" thickBot="1" x14ac:dyDescent="0.3">
      <c r="A29" s="103" t="s">
        <v>36</v>
      </c>
      <c r="B29" s="104"/>
      <c r="C29" s="26"/>
      <c r="D29" s="26"/>
      <c r="E29" s="29"/>
      <c r="F29" s="16"/>
    </row>
    <row r="30" spans="1:6" ht="15.75" thickBot="1" x14ac:dyDescent="0.3">
      <c r="A30" s="103" t="s">
        <v>37</v>
      </c>
      <c r="B30" s="104"/>
      <c r="C30" s="26"/>
      <c r="D30" s="26"/>
      <c r="E30" s="29"/>
      <c r="F30" s="16"/>
    </row>
    <row r="31" spans="1:6" x14ac:dyDescent="0.25">
      <c r="A31" s="108" t="s">
        <v>38</v>
      </c>
      <c r="B31" s="109"/>
      <c r="C31" s="27"/>
      <c r="D31" s="27"/>
      <c r="E31" s="30"/>
      <c r="F31" s="19"/>
    </row>
    <row r="32" spans="1:6" x14ac:dyDescent="0.25">
      <c r="A32" s="97" t="s">
        <v>39</v>
      </c>
      <c r="B32" s="98"/>
      <c r="C32" s="25" t="s">
        <v>49</v>
      </c>
      <c r="D32" s="25" t="s">
        <v>162</v>
      </c>
      <c r="E32" s="28">
        <v>12</v>
      </c>
      <c r="F32" s="15">
        <f>C32*D32*E32</f>
        <v>27451.8</v>
      </c>
    </row>
    <row r="33" spans="1:6" x14ac:dyDescent="0.25">
      <c r="A33" s="110" t="s">
        <v>40</v>
      </c>
      <c r="B33" s="111"/>
      <c r="C33" s="27"/>
      <c r="D33" s="27"/>
      <c r="E33" s="30"/>
      <c r="F33" s="19"/>
    </row>
    <row r="34" spans="1:6" x14ac:dyDescent="0.25">
      <c r="A34" s="105" t="s">
        <v>41</v>
      </c>
      <c r="B34" s="105"/>
      <c r="C34" s="25" t="s">
        <v>50</v>
      </c>
      <c r="D34" s="25" t="s">
        <v>162</v>
      </c>
      <c r="E34" s="28">
        <v>12</v>
      </c>
      <c r="F34" s="15">
        <f>C34*D34*E34</f>
        <v>12544.2</v>
      </c>
    </row>
    <row r="35" spans="1:6" x14ac:dyDescent="0.25">
      <c r="A35" s="3" t="s">
        <v>42</v>
      </c>
      <c r="B35" s="4"/>
      <c r="C35" s="27"/>
      <c r="D35" s="27"/>
      <c r="E35" s="30"/>
      <c r="F35" s="19"/>
    </row>
    <row r="36" spans="1:6" ht="15.75" x14ac:dyDescent="0.25">
      <c r="A36" s="106" t="s">
        <v>43</v>
      </c>
      <c r="B36" s="107"/>
      <c r="C36" s="22" t="s">
        <v>274</v>
      </c>
      <c r="D36" s="22" t="s">
        <v>162</v>
      </c>
      <c r="E36" s="31"/>
      <c r="F36" s="23">
        <f>SUM(F4:F35)</f>
        <v>136895.4</v>
      </c>
    </row>
  </sheetData>
  <mergeCells count="23">
    <mergeCell ref="A18:B18"/>
    <mergeCell ref="A2:D2"/>
    <mergeCell ref="E2:P2"/>
    <mergeCell ref="A3:B3"/>
    <mergeCell ref="A4:B4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6:B36"/>
  </mergeCells>
  <dataValidations count="2">
    <dataValidation type="list" allowBlank="1" showInputMessage="1" showErrorMessage="1" sqref="A35:A36" xr:uid="{00000000-0002-0000-2600-000000000000}">
      <formula1>#REF!</formula1>
    </dataValidation>
    <dataValidation type="list" allowBlank="1" showInputMessage="1" showErrorMessage="1" sqref="A35:A36" xr:uid="{00000000-0002-0000-2600-000001000000}">
      <formula1>Справочник_работ_и_услуг</formula1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P33"/>
  <sheetViews>
    <sheetView topLeftCell="A28" workbookViewId="0">
      <selection activeCell="D33" sqref="D33"/>
    </sheetView>
  </sheetViews>
  <sheetFormatPr defaultRowHeight="15" x14ac:dyDescent="0.25"/>
  <cols>
    <col min="1" max="1" width="33" customWidth="1"/>
    <col min="2" max="2" width="42.5703125" customWidth="1"/>
    <col min="3" max="3" width="17.140625" customWidth="1"/>
    <col min="4" max="4" width="12.85546875" customWidth="1"/>
    <col min="5" max="5" width="11.85546875" customWidth="1"/>
    <col min="6" max="6" width="12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8.5" customHeight="1" x14ac:dyDescent="0.25">
      <c r="A4" s="91" t="s">
        <v>14</v>
      </c>
      <c r="B4" s="92"/>
      <c r="C4" s="25" t="s">
        <v>46</v>
      </c>
      <c r="D4" s="25" t="s">
        <v>163</v>
      </c>
      <c r="E4" s="28">
        <v>12</v>
      </c>
      <c r="F4" s="15">
        <f>C4*D4*E4</f>
        <v>15846.84</v>
      </c>
    </row>
    <row r="5" spans="1:16" ht="28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8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8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8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8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8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8.5" customHeight="1" x14ac:dyDescent="0.25">
      <c r="A13" s="20" t="s">
        <v>23</v>
      </c>
      <c r="B13" s="21"/>
      <c r="C13" s="27"/>
      <c r="D13" s="27"/>
      <c r="E13" s="30"/>
      <c r="F13" s="19"/>
    </row>
    <row r="14" spans="1:16" ht="28.5" customHeight="1" x14ac:dyDescent="0.25">
      <c r="A14" s="97" t="s">
        <v>24</v>
      </c>
      <c r="B14" s="98"/>
      <c r="C14" s="25" t="s">
        <v>47</v>
      </c>
      <c r="D14" s="25" t="s">
        <v>163</v>
      </c>
      <c r="E14" s="28">
        <v>12</v>
      </c>
      <c r="F14" s="15">
        <f>C14*D14*E14</f>
        <v>13024.8</v>
      </c>
    </row>
    <row r="15" spans="1:16" ht="28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8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8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8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8.5" customHeight="1" x14ac:dyDescent="0.25">
      <c r="A19" s="99" t="s">
        <v>29</v>
      </c>
      <c r="B19" s="100"/>
      <c r="C19" s="27"/>
      <c r="D19" s="27"/>
      <c r="E19" s="30"/>
      <c r="F19" s="19"/>
    </row>
    <row r="20" spans="1:6" ht="28.5" customHeight="1" x14ac:dyDescent="0.25">
      <c r="A20" s="97" t="s">
        <v>30</v>
      </c>
      <c r="B20" s="98"/>
      <c r="C20" s="25" t="s">
        <v>48</v>
      </c>
      <c r="D20" s="25" t="s">
        <v>163</v>
      </c>
      <c r="E20" s="28">
        <v>12</v>
      </c>
      <c r="F20" s="15">
        <f>C20*D20*E20</f>
        <v>11765.736000000001</v>
      </c>
    </row>
    <row r="21" spans="1:6" ht="28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8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8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8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8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8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8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8.5" customHeight="1" x14ac:dyDescent="0.25">
      <c r="A28" s="108" t="s">
        <v>38</v>
      </c>
      <c r="B28" s="109"/>
      <c r="C28" s="27"/>
      <c r="D28" s="27"/>
      <c r="E28" s="30"/>
      <c r="F28" s="19"/>
    </row>
    <row r="29" spans="1:6" ht="28.5" customHeight="1" x14ac:dyDescent="0.25">
      <c r="A29" s="97" t="s">
        <v>39</v>
      </c>
      <c r="B29" s="98"/>
      <c r="C29" s="25" t="s">
        <v>49</v>
      </c>
      <c r="D29" s="25" t="s">
        <v>163</v>
      </c>
      <c r="E29" s="28">
        <v>12</v>
      </c>
      <c r="F29" s="15">
        <f>C29*D29*E29</f>
        <v>13111.632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163</v>
      </c>
      <c r="E31" s="28">
        <v>12</v>
      </c>
      <c r="F31" s="15">
        <f>C31*D31*E31</f>
        <v>5991.4080000000004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163</v>
      </c>
      <c r="E33" s="31"/>
      <c r="F33" s="23">
        <f>SUM(F4:F32)</f>
        <v>59740.415999999997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700-000000000000}">
      <formula1>#REF!</formula1>
    </dataValidation>
    <dataValidation type="list" allowBlank="1" showInputMessage="1" showErrorMessage="1" sqref="A32:A33" xr:uid="{00000000-0002-0000-2700-000001000000}">
      <formula1>Справочник_работ_и_услуг</formula1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P33"/>
  <sheetViews>
    <sheetView topLeftCell="A28" workbookViewId="0">
      <selection activeCell="C33" sqref="C33"/>
    </sheetView>
  </sheetViews>
  <sheetFormatPr defaultRowHeight="15" x14ac:dyDescent="0.25"/>
  <cols>
    <col min="1" max="1" width="51.140625" customWidth="1"/>
    <col min="2" max="2" width="18.42578125" customWidth="1"/>
    <col min="3" max="3" width="15.7109375" customWidth="1"/>
    <col min="4" max="4" width="13.5703125" customWidth="1"/>
    <col min="6" max="6" width="13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99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77.25" customHeight="1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164</v>
      </c>
      <c r="E4" s="28">
        <v>12</v>
      </c>
      <c r="F4" s="15">
        <f>C4*D4*E4</f>
        <v>26827.5</v>
      </c>
    </row>
    <row r="5" spans="1:16" ht="31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1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1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1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1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1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1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1.5" customHeight="1" x14ac:dyDescent="0.25">
      <c r="A13" s="20" t="s">
        <v>23</v>
      </c>
      <c r="B13" s="21"/>
      <c r="C13" s="27"/>
      <c r="D13" s="27"/>
      <c r="E13" s="30"/>
      <c r="F13" s="19"/>
    </row>
    <row r="14" spans="1:16" ht="31.5" customHeight="1" x14ac:dyDescent="0.25">
      <c r="A14" s="97" t="s">
        <v>24</v>
      </c>
      <c r="B14" s="98"/>
      <c r="C14" s="25" t="s">
        <v>47</v>
      </c>
      <c r="D14" s="25" t="s">
        <v>164</v>
      </c>
      <c r="E14" s="28">
        <v>12</v>
      </c>
      <c r="F14" s="15">
        <f>C14*D14*E14</f>
        <v>22050</v>
      </c>
    </row>
    <row r="15" spans="1:16" ht="31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1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1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1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1.5" customHeight="1" x14ac:dyDescent="0.25">
      <c r="A19" s="99" t="s">
        <v>29</v>
      </c>
      <c r="B19" s="100"/>
      <c r="C19" s="27"/>
      <c r="D19" s="27"/>
      <c r="E19" s="30"/>
      <c r="F19" s="19"/>
    </row>
    <row r="20" spans="1:6" ht="31.5" customHeight="1" x14ac:dyDescent="0.25">
      <c r="A20" s="97" t="s">
        <v>30</v>
      </c>
      <c r="B20" s="98"/>
      <c r="C20" s="25" t="s">
        <v>48</v>
      </c>
      <c r="D20" s="25" t="s">
        <v>164</v>
      </c>
      <c r="E20" s="28">
        <v>12</v>
      </c>
      <c r="F20" s="15">
        <f>C20*D20*E20</f>
        <v>19918.5</v>
      </c>
    </row>
    <row r="21" spans="1:6" ht="31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1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1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1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1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1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31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31.5" customHeight="1" x14ac:dyDescent="0.25">
      <c r="A28" s="108" t="s">
        <v>38</v>
      </c>
      <c r="B28" s="109"/>
      <c r="C28" s="27"/>
      <c r="D28" s="27"/>
      <c r="E28" s="30"/>
      <c r="F28" s="19"/>
    </row>
    <row r="29" spans="1:6" ht="31.5" customHeight="1" x14ac:dyDescent="0.25">
      <c r="A29" s="97" t="s">
        <v>39</v>
      </c>
      <c r="B29" s="98"/>
      <c r="C29" s="25" t="s">
        <v>49</v>
      </c>
      <c r="D29" s="25" t="s">
        <v>164</v>
      </c>
      <c r="E29" s="28">
        <v>12</v>
      </c>
      <c r="F29" s="15">
        <f>C29*D29*E29</f>
        <v>22197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164</v>
      </c>
      <c r="E31" s="28">
        <v>12</v>
      </c>
      <c r="F31" s="15">
        <f>C31*D31*E31</f>
        <v>10143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164</v>
      </c>
      <c r="E33" s="31"/>
      <c r="F33" s="23">
        <f>SUM(F4:F32)</f>
        <v>101136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800-000000000000}">
      <formula1>#REF!</formula1>
    </dataValidation>
    <dataValidation type="list" allowBlank="1" showInputMessage="1" showErrorMessage="1" sqref="A32:A33" xr:uid="{00000000-0002-0000-2800-000001000000}">
      <formula1>Справочник_работ_и_услуг</formula1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P33"/>
  <sheetViews>
    <sheetView topLeftCell="A25" workbookViewId="0">
      <selection activeCell="C33" sqref="C33"/>
    </sheetView>
  </sheetViews>
  <sheetFormatPr defaultRowHeight="15" x14ac:dyDescent="0.25"/>
  <cols>
    <col min="1" max="1" width="38.140625" customWidth="1"/>
    <col min="2" max="2" width="26.42578125" customWidth="1"/>
    <col min="3" max="3" width="15.85546875" customWidth="1"/>
    <col min="4" max="4" width="10.5703125" customWidth="1"/>
    <col min="5" max="5" width="10.85546875" customWidth="1"/>
    <col min="6" max="6" width="13.28515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7.75" customHeight="1" x14ac:dyDescent="0.25">
      <c r="A4" s="91" t="s">
        <v>14</v>
      </c>
      <c r="B4" s="92"/>
      <c r="C4" s="25" t="s">
        <v>46</v>
      </c>
      <c r="D4" s="25" t="s">
        <v>165</v>
      </c>
      <c r="E4" s="28">
        <v>12</v>
      </c>
      <c r="F4" s="15">
        <f>C4*D4*E4</f>
        <v>53637.48</v>
      </c>
    </row>
    <row r="5" spans="1:16" ht="28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8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8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8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8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8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8.5" customHeight="1" x14ac:dyDescent="0.25">
      <c r="A13" s="20" t="s">
        <v>23</v>
      </c>
      <c r="B13" s="21"/>
      <c r="C13" s="27"/>
      <c r="D13" s="27"/>
      <c r="E13" s="30"/>
      <c r="F13" s="19"/>
    </row>
    <row r="14" spans="1:16" ht="28.5" customHeight="1" x14ac:dyDescent="0.25">
      <c r="A14" s="97" t="s">
        <v>24</v>
      </c>
      <c r="B14" s="98"/>
      <c r="C14" s="25" t="s">
        <v>47</v>
      </c>
      <c r="D14" s="25" t="s">
        <v>165</v>
      </c>
      <c r="E14" s="28">
        <v>12</v>
      </c>
      <c r="F14" s="15">
        <f>C14*D14*E14</f>
        <v>44085.599999999999</v>
      </c>
    </row>
    <row r="15" spans="1:16" ht="28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8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8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8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8.5" customHeight="1" x14ac:dyDescent="0.25">
      <c r="A19" s="99" t="s">
        <v>29</v>
      </c>
      <c r="B19" s="100"/>
      <c r="C19" s="27"/>
      <c r="D19" s="27"/>
      <c r="E19" s="30"/>
      <c r="F19" s="19"/>
    </row>
    <row r="20" spans="1:6" ht="28.5" customHeight="1" x14ac:dyDescent="0.25">
      <c r="A20" s="97" t="s">
        <v>30</v>
      </c>
      <c r="B20" s="98"/>
      <c r="C20" s="25" t="s">
        <v>48</v>
      </c>
      <c r="D20" s="25" t="s">
        <v>165</v>
      </c>
      <c r="E20" s="28">
        <v>12</v>
      </c>
      <c r="F20" s="15">
        <f>C20*D20*E20</f>
        <v>39823.991999999998</v>
      </c>
    </row>
    <row r="21" spans="1:6" ht="28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8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8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8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8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8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8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8.5" customHeight="1" x14ac:dyDescent="0.25">
      <c r="A28" s="108" t="s">
        <v>38</v>
      </c>
      <c r="B28" s="109"/>
      <c r="C28" s="27"/>
      <c r="D28" s="27"/>
      <c r="E28" s="30"/>
      <c r="F28" s="19"/>
    </row>
    <row r="29" spans="1:6" ht="28.5" customHeight="1" x14ac:dyDescent="0.25">
      <c r="A29" s="97" t="s">
        <v>39</v>
      </c>
      <c r="B29" s="98"/>
      <c r="C29" s="25" t="s">
        <v>49</v>
      </c>
      <c r="D29" s="25" t="s">
        <v>165</v>
      </c>
      <c r="E29" s="28">
        <v>12</v>
      </c>
      <c r="F29" s="15">
        <f>C29*D29*E29</f>
        <v>44379.504000000001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165</v>
      </c>
      <c r="E31" s="28">
        <v>12</v>
      </c>
      <c r="F31" s="15">
        <f>C31*D31*E31</f>
        <v>20279.376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165</v>
      </c>
      <c r="E33" s="31"/>
      <c r="F33" s="23">
        <f>SUM(F4:F32)</f>
        <v>202205.95199999999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900-000000000000}">
      <formula1>#REF!</formula1>
    </dataValidation>
    <dataValidation type="list" allowBlank="1" showInputMessage="1" showErrorMessage="1" sqref="A32:A33" xr:uid="{00000000-0002-0000-2900-000001000000}">
      <formula1>Справочник_работ_и_услуг</formula1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</sheetPr>
  <dimension ref="A1:P33"/>
  <sheetViews>
    <sheetView topLeftCell="A32" workbookViewId="0">
      <selection activeCell="D33" sqref="D33"/>
    </sheetView>
  </sheetViews>
  <sheetFormatPr defaultRowHeight="15" x14ac:dyDescent="0.25"/>
  <cols>
    <col min="1" max="1" width="49.5703125" customWidth="1"/>
    <col min="2" max="2" width="23.140625" customWidth="1"/>
    <col min="3" max="3" width="15" customWidth="1"/>
    <col min="4" max="4" width="12.42578125" customWidth="1"/>
    <col min="6" max="6" width="13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101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7.5" customHeight="1" x14ac:dyDescent="0.25">
      <c r="A4" s="91" t="s">
        <v>14</v>
      </c>
      <c r="B4" s="92"/>
      <c r="C4" s="25" t="s">
        <v>46</v>
      </c>
      <c r="D4" s="25" t="s">
        <v>166</v>
      </c>
      <c r="E4" s="28">
        <v>12</v>
      </c>
      <c r="F4" s="15">
        <f>C4*D4*E4</f>
        <v>41220.18</v>
      </c>
    </row>
    <row r="5" spans="1:16" ht="37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7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7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7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7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7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7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7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7.5" customHeight="1" x14ac:dyDescent="0.25">
      <c r="A13" s="20" t="s">
        <v>23</v>
      </c>
      <c r="B13" s="21"/>
      <c r="C13" s="27"/>
      <c r="D13" s="27"/>
      <c r="E13" s="30"/>
      <c r="F13" s="19"/>
    </row>
    <row r="14" spans="1:16" ht="37.5" customHeight="1" x14ac:dyDescent="0.25">
      <c r="A14" s="97" t="s">
        <v>24</v>
      </c>
      <c r="B14" s="98"/>
      <c r="C14" s="25" t="s">
        <v>240</v>
      </c>
      <c r="D14" s="25" t="s">
        <v>166</v>
      </c>
      <c r="E14" s="28">
        <v>12</v>
      </c>
      <c r="F14" s="15">
        <f>C14*D14*E14</f>
        <v>41897.771999999997</v>
      </c>
    </row>
    <row r="15" spans="1:16" ht="37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7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7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7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7.5" customHeight="1" x14ac:dyDescent="0.25">
      <c r="A19" s="99" t="s">
        <v>29</v>
      </c>
      <c r="B19" s="100"/>
      <c r="C19" s="27"/>
      <c r="D19" s="27"/>
      <c r="E19" s="30"/>
      <c r="F19" s="19"/>
    </row>
    <row r="20" spans="1:6" ht="37.5" customHeight="1" x14ac:dyDescent="0.25">
      <c r="A20" s="97" t="s">
        <v>30</v>
      </c>
      <c r="B20" s="98"/>
      <c r="C20" s="25" t="s">
        <v>48</v>
      </c>
      <c r="D20" s="25" t="s">
        <v>166</v>
      </c>
      <c r="E20" s="28">
        <v>12</v>
      </c>
      <c r="F20" s="15">
        <f>C20*D20*E20</f>
        <v>30604.572</v>
      </c>
    </row>
    <row r="21" spans="1:6" ht="37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7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7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7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7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7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37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37.5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241</v>
      </c>
      <c r="D29" s="25" t="s">
        <v>166</v>
      </c>
      <c r="E29" s="28">
        <v>12</v>
      </c>
      <c r="F29" s="15">
        <f>C29*D29*E29</f>
        <v>32637.3479999999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242</v>
      </c>
      <c r="D31" s="25" t="s">
        <v>166</v>
      </c>
      <c r="E31" s="28">
        <v>12</v>
      </c>
      <c r="F31" s="15">
        <f>C31*D31*E31</f>
        <v>17843.256000000001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290</v>
      </c>
      <c r="D33" s="22" t="s">
        <v>166</v>
      </c>
      <c r="E33" s="31"/>
      <c r="F33" s="23">
        <f>SUM(F4:F32)</f>
        <v>164203.128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A00-000000000000}">
      <formula1>#REF!</formula1>
    </dataValidation>
    <dataValidation type="list" allowBlank="1" showInputMessage="1" showErrorMessage="1" sqref="A32:A33" xr:uid="{00000000-0002-0000-2A00-000001000000}">
      <formula1>Справочник_работ_и_услуг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50"/>
  </sheetPr>
  <dimension ref="A1:P33"/>
  <sheetViews>
    <sheetView topLeftCell="A22" workbookViewId="0">
      <selection activeCell="F33" sqref="F33"/>
    </sheetView>
  </sheetViews>
  <sheetFormatPr defaultRowHeight="15" x14ac:dyDescent="0.25"/>
  <cols>
    <col min="1" max="1" width="44.42578125" customWidth="1"/>
    <col min="2" max="2" width="26" customWidth="1"/>
    <col min="3" max="3" width="15.28515625" customWidth="1"/>
    <col min="4" max="4" width="14.85546875" customWidth="1"/>
    <col min="6" max="6" width="14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102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8.5" customHeight="1" x14ac:dyDescent="0.25">
      <c r="A4" s="91" t="s">
        <v>14</v>
      </c>
      <c r="B4" s="92"/>
      <c r="C4" s="25" t="s">
        <v>46</v>
      </c>
      <c r="D4" s="25" t="s">
        <v>167</v>
      </c>
      <c r="E4" s="28">
        <v>12</v>
      </c>
      <c r="F4" s="15">
        <f>C4*D4*E4</f>
        <v>41513.64</v>
      </c>
    </row>
    <row r="5" spans="1:16" ht="28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8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8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8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8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8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8.5" customHeight="1" x14ac:dyDescent="0.25">
      <c r="A13" s="20" t="s">
        <v>23</v>
      </c>
      <c r="B13" s="21"/>
      <c r="C13" s="27"/>
      <c r="D13" s="27"/>
      <c r="E13" s="30"/>
      <c r="F13" s="19"/>
    </row>
    <row r="14" spans="1:16" ht="28.5" customHeight="1" x14ac:dyDescent="0.25">
      <c r="A14" s="97" t="s">
        <v>24</v>
      </c>
      <c r="B14" s="98"/>
      <c r="C14" s="25" t="s">
        <v>240</v>
      </c>
      <c r="D14" s="25" t="s">
        <v>167</v>
      </c>
      <c r="E14" s="28">
        <v>12</v>
      </c>
      <c r="F14" s="15">
        <f>C14*D14*E14</f>
        <v>42196.055999999997</v>
      </c>
    </row>
    <row r="15" spans="1:16" ht="28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8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8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8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8.5" customHeight="1" x14ac:dyDescent="0.25">
      <c r="A19" s="99" t="s">
        <v>29</v>
      </c>
      <c r="B19" s="100"/>
      <c r="C19" s="27"/>
      <c r="D19" s="27"/>
      <c r="E19" s="30"/>
      <c r="F19" s="19"/>
    </row>
    <row r="20" spans="1:6" ht="28.5" customHeight="1" x14ac:dyDescent="0.25">
      <c r="A20" s="97" t="s">
        <v>30</v>
      </c>
      <c r="B20" s="98"/>
      <c r="C20" s="25" t="s">
        <v>48</v>
      </c>
      <c r="D20" s="25" t="s">
        <v>167</v>
      </c>
      <c r="E20" s="28">
        <v>12</v>
      </c>
      <c r="F20" s="15">
        <f>C20*D20*E20</f>
        <v>30822.455999999998</v>
      </c>
    </row>
    <row r="21" spans="1:6" ht="28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8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8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8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8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8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8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241</v>
      </c>
      <c r="D29" s="25" t="s">
        <v>167</v>
      </c>
      <c r="E29" s="28">
        <v>12</v>
      </c>
      <c r="F29" s="15">
        <f>C29*D29*E29</f>
        <v>32869.703999999998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242</v>
      </c>
      <c r="D31" s="25" t="s">
        <v>167</v>
      </c>
      <c r="E31" s="28">
        <v>12</v>
      </c>
      <c r="F31" s="15">
        <f>C31*D31*E31</f>
        <v>17970.288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290</v>
      </c>
      <c r="D33" s="22" t="s">
        <v>167</v>
      </c>
      <c r="E33" s="31"/>
      <c r="F33" s="23">
        <f>SUM(F4:F32)</f>
        <v>165372.144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B00-000000000000}">
      <formula1>#REF!</formula1>
    </dataValidation>
    <dataValidation type="list" allowBlank="1" showInputMessage="1" showErrorMessage="1" sqref="A32:A33" xr:uid="{00000000-0002-0000-2B00-000001000000}">
      <formula1>Справочник_работ_и_услуг</formula1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P33"/>
  <sheetViews>
    <sheetView topLeftCell="A19" workbookViewId="0">
      <selection activeCell="C43" sqref="C43"/>
    </sheetView>
  </sheetViews>
  <sheetFormatPr defaultRowHeight="15" x14ac:dyDescent="0.25"/>
  <cols>
    <col min="1" max="1" width="47.28515625" customWidth="1"/>
    <col min="2" max="2" width="22.28515625" customWidth="1"/>
    <col min="3" max="3" width="16.42578125" customWidth="1"/>
    <col min="4" max="4" width="14.5703125" customWidth="1"/>
    <col min="6" max="6" width="14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3.75" customHeight="1" x14ac:dyDescent="0.25">
      <c r="A4" s="91" t="s">
        <v>14</v>
      </c>
      <c r="B4" s="92"/>
      <c r="C4" s="25" t="s">
        <v>46</v>
      </c>
      <c r="D4" s="25" t="s">
        <v>168</v>
      </c>
      <c r="E4" s="28">
        <v>12</v>
      </c>
      <c r="F4" s="15">
        <f>C4*D4*E4</f>
        <v>16950.599999999999</v>
      </c>
    </row>
    <row r="5" spans="1:16" ht="33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3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3.7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3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3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3.7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3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3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3.75" customHeight="1" x14ac:dyDescent="0.25">
      <c r="A13" s="20" t="s">
        <v>23</v>
      </c>
      <c r="B13" s="21"/>
      <c r="C13" s="27"/>
      <c r="D13" s="27"/>
      <c r="E13" s="30"/>
      <c r="F13" s="19"/>
    </row>
    <row r="14" spans="1:16" x14ac:dyDescent="0.25">
      <c r="A14" s="97" t="s">
        <v>24</v>
      </c>
      <c r="B14" s="98"/>
      <c r="C14" s="25" t="s">
        <v>47</v>
      </c>
      <c r="D14" s="25" t="s">
        <v>168</v>
      </c>
      <c r="E14" s="28">
        <v>12</v>
      </c>
      <c r="F14" s="15">
        <f>C14*D14*E14</f>
        <v>13932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168</v>
      </c>
      <c r="E20" s="28">
        <v>12</v>
      </c>
      <c r="F20" s="15">
        <f>C20*D20*E20</f>
        <v>12585.24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168</v>
      </c>
      <c r="E29" s="28">
        <v>12</v>
      </c>
      <c r="F29" s="15">
        <f>C29*D29*E29</f>
        <v>14024.88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168</v>
      </c>
      <c r="E31" s="28">
        <v>12</v>
      </c>
      <c r="F31" s="15">
        <f>C31*D31*E31</f>
        <v>6408.72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168</v>
      </c>
      <c r="E33" s="31"/>
      <c r="F33" s="23">
        <f>SUM(F4:F32)</f>
        <v>63901.440000000002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C00-000000000000}">
      <formula1>#REF!</formula1>
    </dataValidation>
    <dataValidation type="list" allowBlank="1" showInputMessage="1" showErrorMessage="1" sqref="A32:A33" xr:uid="{00000000-0002-0000-2C00-000001000000}">
      <formula1>Справочник_работ_и_услуг</formula1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</sheetPr>
  <dimension ref="A1:P33"/>
  <sheetViews>
    <sheetView topLeftCell="A25" workbookViewId="0">
      <selection activeCell="I33" sqref="I33"/>
    </sheetView>
  </sheetViews>
  <sheetFormatPr defaultRowHeight="15" x14ac:dyDescent="0.25"/>
  <cols>
    <col min="1" max="1" width="52.28515625" customWidth="1"/>
    <col min="2" max="2" width="18.28515625" customWidth="1"/>
    <col min="3" max="3" width="14" customWidth="1"/>
    <col min="4" max="4" width="14.5703125" customWidth="1"/>
    <col min="6" max="6" width="12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0.75" customHeight="1" x14ac:dyDescent="0.25">
      <c r="A4" s="91" t="s">
        <v>14</v>
      </c>
      <c r="B4" s="92"/>
      <c r="C4" s="25" t="s">
        <v>46</v>
      </c>
      <c r="D4" s="25" t="s">
        <v>169</v>
      </c>
      <c r="E4" s="28">
        <v>12</v>
      </c>
      <c r="F4" s="15">
        <f>C4*D4*E4</f>
        <v>39700.32</v>
      </c>
    </row>
    <row r="5" spans="1:16" ht="30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0.7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0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0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0.7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0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0.75" customHeight="1" x14ac:dyDescent="0.25">
      <c r="A13" s="20" t="s">
        <v>23</v>
      </c>
      <c r="B13" s="21"/>
      <c r="C13" s="27"/>
      <c r="D13" s="27"/>
      <c r="E13" s="30"/>
      <c r="F13" s="19"/>
    </row>
    <row r="14" spans="1:16" ht="30.75" customHeight="1" x14ac:dyDescent="0.25">
      <c r="A14" s="97" t="s">
        <v>24</v>
      </c>
      <c r="B14" s="98"/>
      <c r="C14" s="25" t="s">
        <v>47</v>
      </c>
      <c r="D14" s="25" t="s">
        <v>169</v>
      </c>
      <c r="E14" s="28">
        <v>12</v>
      </c>
      <c r="F14" s="15">
        <f>C14*D14*E14</f>
        <v>32630.400000000001</v>
      </c>
    </row>
    <row r="15" spans="1:16" ht="30.7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0.7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0.7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0.7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0.75" customHeight="1" x14ac:dyDescent="0.25">
      <c r="A19" s="99" t="s">
        <v>29</v>
      </c>
      <c r="B19" s="100"/>
      <c r="C19" s="27"/>
      <c r="D19" s="27"/>
      <c r="E19" s="30"/>
      <c r="F19" s="19"/>
    </row>
    <row r="20" spans="1:6" ht="30.75" customHeight="1" x14ac:dyDescent="0.25">
      <c r="A20" s="97" t="s">
        <v>30</v>
      </c>
      <c r="B20" s="98"/>
      <c r="C20" s="25" t="s">
        <v>48</v>
      </c>
      <c r="D20" s="25" t="s">
        <v>169</v>
      </c>
      <c r="E20" s="28">
        <v>12</v>
      </c>
      <c r="F20" s="15">
        <f>C20*D20*E20</f>
        <v>29476.128000000001</v>
      </c>
    </row>
    <row r="21" spans="1:6" ht="30.7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0.7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0.7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0.7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0.7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0.7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30.7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169</v>
      </c>
      <c r="E29" s="28">
        <v>12</v>
      </c>
      <c r="F29" s="15">
        <f>C29*D29*E29</f>
        <v>32847.936000000002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169</v>
      </c>
      <c r="E31" s="28">
        <v>12</v>
      </c>
      <c r="F31" s="15">
        <f>C31*D31*E31</f>
        <v>15009.984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291</v>
      </c>
      <c r="D33" s="22" t="s">
        <v>169</v>
      </c>
      <c r="E33" s="31"/>
      <c r="F33" s="23">
        <f>SUM(F4:F32)</f>
        <v>149664.76800000001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D00-000000000000}">
      <formula1>#REF!</formula1>
    </dataValidation>
    <dataValidation type="list" allowBlank="1" showInputMessage="1" showErrorMessage="1" sqref="A32:A33" xr:uid="{00000000-0002-0000-2D00-000001000000}">
      <formula1>Справочник_работ_и_услуг</formula1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P33"/>
  <sheetViews>
    <sheetView topLeftCell="A25" workbookViewId="0">
      <selection activeCell="C33" sqref="C33"/>
    </sheetView>
  </sheetViews>
  <sheetFormatPr defaultRowHeight="15" x14ac:dyDescent="0.25"/>
  <cols>
    <col min="1" max="1" width="44.28515625" customWidth="1"/>
    <col min="2" max="2" width="27" customWidth="1"/>
    <col min="3" max="3" width="14.42578125" customWidth="1"/>
    <col min="4" max="4" width="12.28515625" customWidth="1"/>
    <col min="6" max="6" width="15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8.5" customHeight="1" x14ac:dyDescent="0.25">
      <c r="A4" s="91" t="s">
        <v>14</v>
      </c>
      <c r="B4" s="92"/>
      <c r="C4" s="25" t="s">
        <v>46</v>
      </c>
      <c r="D4" s="25" t="s">
        <v>170</v>
      </c>
      <c r="E4" s="28">
        <v>12</v>
      </c>
      <c r="F4" s="15">
        <f>C4*D4*E4</f>
        <v>24492.959999999999</v>
      </c>
    </row>
    <row r="5" spans="1:16" ht="28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8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8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8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8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8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8.5" customHeight="1" x14ac:dyDescent="0.25">
      <c r="A13" s="20" t="s">
        <v>23</v>
      </c>
      <c r="B13" s="21"/>
      <c r="C13" s="27"/>
      <c r="D13" s="27"/>
      <c r="E13" s="30"/>
      <c r="F13" s="19"/>
    </row>
    <row r="14" spans="1:16" ht="28.5" customHeight="1" x14ac:dyDescent="0.25">
      <c r="A14" s="97" t="s">
        <v>24</v>
      </c>
      <c r="B14" s="98"/>
      <c r="C14" s="25" t="s">
        <v>47</v>
      </c>
      <c r="D14" s="25" t="s">
        <v>170</v>
      </c>
      <c r="E14" s="28">
        <v>12</v>
      </c>
      <c r="F14" s="15">
        <f>C14*D14*E14</f>
        <v>20131.2</v>
      </c>
    </row>
    <row r="15" spans="1:16" ht="28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8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8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8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8.5" customHeight="1" x14ac:dyDescent="0.25">
      <c r="A19" s="99" t="s">
        <v>29</v>
      </c>
      <c r="B19" s="100"/>
      <c r="C19" s="27"/>
      <c r="D19" s="27"/>
      <c r="E19" s="30"/>
      <c r="F19" s="19"/>
    </row>
    <row r="20" spans="1:6" ht="28.5" customHeight="1" x14ac:dyDescent="0.25">
      <c r="A20" s="97" t="s">
        <v>30</v>
      </c>
      <c r="B20" s="98"/>
      <c r="C20" s="25" t="s">
        <v>48</v>
      </c>
      <c r="D20" s="25" t="s">
        <v>170</v>
      </c>
      <c r="E20" s="28">
        <v>12</v>
      </c>
      <c r="F20" s="15">
        <f>C20*D20*E20</f>
        <v>18185.184000000001</v>
      </c>
    </row>
    <row r="21" spans="1:6" ht="28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8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8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8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8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8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8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8.5" customHeight="1" x14ac:dyDescent="0.25">
      <c r="A28" s="108" t="s">
        <v>38</v>
      </c>
      <c r="B28" s="109"/>
      <c r="C28" s="27"/>
      <c r="D28" s="27"/>
      <c r="E28" s="30"/>
      <c r="F28" s="19"/>
    </row>
    <row r="29" spans="1:6" ht="28.5" customHeight="1" x14ac:dyDescent="0.25">
      <c r="A29" s="97" t="s">
        <v>39</v>
      </c>
      <c r="B29" s="98"/>
      <c r="C29" s="25" t="s">
        <v>49</v>
      </c>
      <c r="D29" s="25" t="s">
        <v>170</v>
      </c>
      <c r="E29" s="28">
        <v>12</v>
      </c>
      <c r="F29" s="15">
        <f>C29*D29*E29</f>
        <v>20265.407999999999</v>
      </c>
    </row>
    <row r="30" spans="1:6" ht="28.5" customHeight="1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170</v>
      </c>
      <c r="E31" s="28">
        <v>12</v>
      </c>
      <c r="F31" s="15">
        <f>C31*D31*E31</f>
        <v>9260.3520000000008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170</v>
      </c>
      <c r="E33" s="31"/>
      <c r="F33" s="23">
        <f>SUM(F4:F32)</f>
        <v>92335.104000000007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E00-000000000000}">
      <formula1>#REF!</formula1>
    </dataValidation>
    <dataValidation type="list" allowBlank="1" showInputMessage="1" showErrorMessage="1" sqref="A32:A33" xr:uid="{00000000-0002-0000-2E00-000001000000}">
      <formula1>Справочник_работ_и_услуг</formula1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50"/>
  </sheetPr>
  <dimension ref="A1:P33"/>
  <sheetViews>
    <sheetView topLeftCell="A22" workbookViewId="0">
      <selection activeCell="C34" sqref="C34"/>
    </sheetView>
  </sheetViews>
  <sheetFormatPr defaultRowHeight="15" x14ac:dyDescent="0.25"/>
  <cols>
    <col min="1" max="1" width="50.140625" customWidth="1"/>
    <col min="2" max="2" width="20.5703125" customWidth="1"/>
    <col min="3" max="3" width="14.140625" customWidth="1"/>
    <col min="4" max="4" width="15.5703125" customWidth="1"/>
    <col min="6" max="6" width="12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3.1" customHeight="1" x14ac:dyDescent="0.25">
      <c r="A4" s="91" t="s">
        <v>14</v>
      </c>
      <c r="B4" s="92"/>
      <c r="C4" s="25" t="s">
        <v>46</v>
      </c>
      <c r="D4" s="25" t="s">
        <v>171</v>
      </c>
      <c r="E4" s="28">
        <v>12</v>
      </c>
      <c r="F4" s="15">
        <f>C4*D4*E4</f>
        <v>42398.400000000001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47</v>
      </c>
      <c r="D14" s="25" t="s">
        <v>171</v>
      </c>
      <c r="E14" s="28">
        <v>12</v>
      </c>
      <c r="F14" s="15">
        <f>C14*D14*E14</f>
        <v>34848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48</v>
      </c>
      <c r="D20" s="25" t="s">
        <v>171</v>
      </c>
      <c r="E20" s="28">
        <v>12</v>
      </c>
      <c r="F20" s="15">
        <f>C20*D20*E20</f>
        <v>31479.360000000001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171</v>
      </c>
      <c r="E29" s="28">
        <v>12</v>
      </c>
      <c r="F29" s="15">
        <f>C29*D29*E29</f>
        <v>35080.32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171</v>
      </c>
      <c r="E31" s="28">
        <v>12</v>
      </c>
      <c r="F31" s="15">
        <f>C31*D31*E31</f>
        <v>16030.08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291</v>
      </c>
      <c r="D33" s="22" t="s">
        <v>171</v>
      </c>
      <c r="E33" s="31"/>
      <c r="F33" s="23">
        <f>SUM(F4:F32)</f>
        <v>159836.16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2F00-000000000000}">
      <formula1>#REF!</formula1>
    </dataValidation>
    <dataValidation type="list" allowBlank="1" showInputMessage="1" showErrorMessage="1" sqref="A32:A33" xr:uid="{00000000-0002-0000-2F00-000001000000}">
      <formula1>Справочник_работ_и_услуг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6"/>
  <sheetViews>
    <sheetView topLeftCell="A31" workbookViewId="0">
      <selection activeCell="C33" sqref="C33"/>
    </sheetView>
  </sheetViews>
  <sheetFormatPr defaultRowHeight="15" x14ac:dyDescent="0.25"/>
  <cols>
    <col min="1" max="1" width="42.85546875" customWidth="1"/>
    <col min="2" max="2" width="39.140625" customWidth="1"/>
    <col min="3" max="3" width="15.42578125" customWidth="1"/>
    <col min="4" max="4" width="13.5703125" customWidth="1"/>
    <col min="5" max="5" width="13.42578125" customWidth="1"/>
    <col min="6" max="6" width="12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58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7.75" customHeight="1" x14ac:dyDescent="0.25">
      <c r="A4" s="91" t="s">
        <v>14</v>
      </c>
      <c r="B4" s="92"/>
      <c r="C4" s="25" t="s">
        <v>46</v>
      </c>
      <c r="D4" s="25" t="s">
        <v>59</v>
      </c>
      <c r="E4" s="28">
        <v>12</v>
      </c>
      <c r="F4" s="15">
        <f>C4*D4*E4</f>
        <v>156186.42000000001</v>
      </c>
    </row>
    <row r="5" spans="1:16" ht="27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7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7.7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7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7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7.7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7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7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7.75" customHeight="1" x14ac:dyDescent="0.25">
      <c r="A13" s="20" t="s">
        <v>23</v>
      </c>
      <c r="B13" s="21"/>
      <c r="C13" s="27"/>
      <c r="D13" s="27"/>
      <c r="E13" s="30"/>
      <c r="F13" s="19"/>
    </row>
    <row r="14" spans="1:16" ht="27.75" customHeight="1" x14ac:dyDescent="0.25">
      <c r="A14" s="97" t="s">
        <v>24</v>
      </c>
      <c r="B14" s="98"/>
      <c r="C14" s="25" t="s">
        <v>47</v>
      </c>
      <c r="D14" s="25" t="s">
        <v>59</v>
      </c>
      <c r="E14" s="28">
        <v>12</v>
      </c>
      <c r="F14" s="15">
        <f>C14*D14*E14</f>
        <v>128372.4</v>
      </c>
    </row>
    <row r="15" spans="1:16" ht="27.7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7.7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7.7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7.7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7.75" customHeight="1" x14ac:dyDescent="0.25">
      <c r="A19" s="99" t="s">
        <v>29</v>
      </c>
      <c r="B19" s="100"/>
      <c r="C19" s="27"/>
      <c r="D19" s="27"/>
      <c r="E19" s="30"/>
      <c r="F19" s="19"/>
    </row>
    <row r="20" spans="1:6" ht="27.75" customHeight="1" x14ac:dyDescent="0.25">
      <c r="A20" s="97" t="s">
        <v>30</v>
      </c>
      <c r="B20" s="98"/>
      <c r="C20" s="25" t="s">
        <v>48</v>
      </c>
      <c r="D20" s="25" t="s">
        <v>59</v>
      </c>
      <c r="E20" s="28">
        <v>12</v>
      </c>
      <c r="F20" s="15">
        <f>C20*D20*E20</f>
        <v>115963.068</v>
      </c>
    </row>
    <row r="21" spans="1:6" ht="27.7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7.7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7.7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7.7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7.7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7.7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7.7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7.75" customHeight="1" x14ac:dyDescent="0.25">
      <c r="A28" s="108" t="s">
        <v>38</v>
      </c>
      <c r="B28" s="109"/>
      <c r="C28" s="27"/>
      <c r="D28" s="27"/>
      <c r="E28" s="30"/>
      <c r="F28" s="19"/>
    </row>
    <row r="29" spans="1:6" ht="27.75" customHeight="1" x14ac:dyDescent="0.25">
      <c r="A29" s="97" t="s">
        <v>39</v>
      </c>
      <c r="B29" s="98"/>
      <c r="C29" s="25" t="s">
        <v>49</v>
      </c>
      <c r="D29" s="25" t="s">
        <v>59</v>
      </c>
      <c r="E29" s="28">
        <v>12</v>
      </c>
      <c r="F29" s="15">
        <f>C29*D29*E29</f>
        <v>129228.216</v>
      </c>
    </row>
    <row r="30" spans="1:6" ht="27.75" customHeight="1" x14ac:dyDescent="0.25">
      <c r="A30" s="110" t="s">
        <v>40</v>
      </c>
      <c r="B30" s="111"/>
      <c r="C30" s="27"/>
      <c r="D30" s="27"/>
      <c r="E30" s="30"/>
      <c r="F30" s="19"/>
    </row>
    <row r="31" spans="1:6" ht="27.75" customHeight="1" x14ac:dyDescent="0.25">
      <c r="A31" s="105" t="s">
        <v>41</v>
      </c>
      <c r="B31" s="105"/>
      <c r="C31" s="25" t="s">
        <v>50</v>
      </c>
      <c r="D31" s="25" t="s">
        <v>59</v>
      </c>
      <c r="E31" s="28">
        <v>12</v>
      </c>
      <c r="F31" s="15">
        <f>C31*D31*E31</f>
        <v>59051.303999999996</v>
      </c>
    </row>
    <row r="32" spans="1:6" ht="27.75" customHeight="1" x14ac:dyDescent="0.25">
      <c r="A32" s="3" t="s">
        <v>42</v>
      </c>
      <c r="B32" s="4"/>
      <c r="C32" s="27"/>
      <c r="D32" s="27"/>
      <c r="E32" s="30"/>
      <c r="F32" s="19"/>
    </row>
    <row r="33" spans="1:6" ht="27.75" customHeight="1" x14ac:dyDescent="0.25">
      <c r="A33" s="106" t="s">
        <v>43</v>
      </c>
      <c r="B33" s="107"/>
      <c r="C33" s="22" t="s">
        <v>51</v>
      </c>
      <c r="D33" s="22" t="s">
        <v>59</v>
      </c>
      <c r="E33" s="31"/>
      <c r="F33" s="23">
        <f>SUM(F4:F32)</f>
        <v>588801.40800000005</v>
      </c>
    </row>
    <row r="34" spans="1:6" ht="27.75" customHeight="1" x14ac:dyDescent="0.25"/>
    <row r="35" spans="1:6" ht="27.75" customHeight="1" x14ac:dyDescent="0.25"/>
    <row r="36" spans="1:6" ht="27.75" customHeight="1" x14ac:dyDescent="0.25"/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300-000000000000}">
      <formula1>#REF!</formula1>
    </dataValidation>
    <dataValidation type="list" allowBlank="1" showInputMessage="1" showErrorMessage="1" sqref="A32:A33" xr:uid="{00000000-0002-0000-0300-000001000000}">
      <formula1>Справочник_работ_и_услуг</formula1>
    </dataValidation>
  </dataValidation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P33"/>
  <sheetViews>
    <sheetView topLeftCell="A28" workbookViewId="0">
      <selection activeCell="H39" sqref="H39"/>
    </sheetView>
  </sheetViews>
  <sheetFormatPr defaultRowHeight="15" x14ac:dyDescent="0.25"/>
  <cols>
    <col min="1" max="1" width="49.140625" customWidth="1"/>
    <col min="2" max="2" width="17.5703125" customWidth="1"/>
    <col min="3" max="3" width="15" customWidth="1"/>
    <col min="6" max="6" width="13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107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1.5" customHeight="1" x14ac:dyDescent="0.25">
      <c r="A4" s="91" t="s">
        <v>14</v>
      </c>
      <c r="B4" s="92"/>
      <c r="C4" s="25" t="s">
        <v>46</v>
      </c>
      <c r="D4" s="25" t="s">
        <v>172</v>
      </c>
      <c r="E4" s="28">
        <v>12</v>
      </c>
      <c r="F4" s="15">
        <f>C4*D4*E4</f>
        <v>16714.080000000002</v>
      </c>
    </row>
    <row r="5" spans="1:16" ht="31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1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1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1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1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1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1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1.5" customHeight="1" x14ac:dyDescent="0.25">
      <c r="A13" s="20" t="s">
        <v>23</v>
      </c>
      <c r="B13" s="21"/>
      <c r="C13" s="27"/>
      <c r="D13" s="27"/>
      <c r="E13" s="30"/>
      <c r="F13" s="19"/>
    </row>
    <row r="14" spans="1:16" ht="31.5" customHeight="1" x14ac:dyDescent="0.25">
      <c r="A14" s="97" t="s">
        <v>24</v>
      </c>
      <c r="B14" s="98"/>
      <c r="C14" s="25" t="s">
        <v>47</v>
      </c>
      <c r="D14" s="25" t="s">
        <v>172</v>
      </c>
      <c r="E14" s="28">
        <v>12</v>
      </c>
      <c r="F14" s="15">
        <f>C14*D14*E14</f>
        <v>13737.6</v>
      </c>
    </row>
    <row r="15" spans="1:16" ht="31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1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1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1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1.5" customHeight="1" x14ac:dyDescent="0.25">
      <c r="A19" s="99" t="s">
        <v>29</v>
      </c>
      <c r="B19" s="100"/>
      <c r="C19" s="27"/>
      <c r="D19" s="27"/>
      <c r="E19" s="30"/>
      <c r="F19" s="19"/>
    </row>
    <row r="20" spans="1:6" ht="31.5" customHeight="1" x14ac:dyDescent="0.25">
      <c r="A20" s="97" t="s">
        <v>30</v>
      </c>
      <c r="B20" s="98"/>
      <c r="C20" s="25" t="s">
        <v>48</v>
      </c>
      <c r="D20" s="25" t="s">
        <v>172</v>
      </c>
      <c r="E20" s="28">
        <v>12</v>
      </c>
      <c r="F20" s="15">
        <f>C20*D20*E20</f>
        <v>12409.632</v>
      </c>
    </row>
    <row r="21" spans="1:6" ht="31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1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1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1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1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1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31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31.5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172</v>
      </c>
      <c r="E29" s="28">
        <v>12</v>
      </c>
      <c r="F29" s="15">
        <f>C29*D29*E29</f>
        <v>13829.183999999999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172</v>
      </c>
      <c r="E31" s="28">
        <v>12</v>
      </c>
      <c r="F31" s="15">
        <f>C31*D31*E31</f>
        <v>6319.2960000000003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51</v>
      </c>
      <c r="D33" s="22" t="s">
        <v>172</v>
      </c>
      <c r="E33" s="31"/>
      <c r="F33" s="23">
        <f>SUM(F4:F32)</f>
        <v>63009.792000000001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000-000000000000}">
      <formula1>#REF!</formula1>
    </dataValidation>
    <dataValidation type="list" allowBlank="1" showInputMessage="1" showErrorMessage="1" sqref="A32:A33" xr:uid="{00000000-0002-0000-3000-000001000000}">
      <formula1>Справочник_работ_и_услуг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50"/>
  </sheetPr>
  <dimension ref="A1:P33"/>
  <sheetViews>
    <sheetView topLeftCell="A22" workbookViewId="0">
      <selection activeCell="C32" sqref="C32"/>
    </sheetView>
  </sheetViews>
  <sheetFormatPr defaultRowHeight="15" x14ac:dyDescent="0.25"/>
  <cols>
    <col min="1" max="1" width="47.7109375" customWidth="1"/>
    <col min="2" max="2" width="22" customWidth="1"/>
    <col min="3" max="3" width="14.42578125" customWidth="1"/>
    <col min="4" max="4" width="14.5703125" customWidth="1"/>
    <col min="6" max="6" width="14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0" customHeight="1" x14ac:dyDescent="0.25">
      <c r="A4" s="91" t="s">
        <v>14</v>
      </c>
      <c r="B4" s="92"/>
      <c r="C4" s="25" t="s">
        <v>46</v>
      </c>
      <c r="D4" s="25" t="s">
        <v>173</v>
      </c>
      <c r="E4" s="28">
        <v>12</v>
      </c>
      <c r="F4" s="15">
        <f>C4*D4*E4</f>
        <v>42310.8</v>
      </c>
    </row>
    <row r="5" spans="1:16" ht="30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0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0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0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0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0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0" customHeight="1" x14ac:dyDescent="0.25">
      <c r="A13" s="20" t="s">
        <v>23</v>
      </c>
      <c r="B13" s="21"/>
      <c r="C13" s="27"/>
      <c r="D13" s="27"/>
      <c r="E13" s="30"/>
      <c r="F13" s="19"/>
    </row>
    <row r="14" spans="1:16" ht="30" customHeight="1" x14ac:dyDescent="0.25">
      <c r="A14" s="97" t="s">
        <v>24</v>
      </c>
      <c r="B14" s="98"/>
      <c r="C14" s="25" t="s">
        <v>292</v>
      </c>
      <c r="D14" s="25" t="s">
        <v>173</v>
      </c>
      <c r="E14" s="28">
        <v>12</v>
      </c>
      <c r="F14" s="15">
        <f>C14*D14*E14</f>
        <v>34776</v>
      </c>
    </row>
    <row r="15" spans="1:16" ht="30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0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0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0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0" customHeight="1" x14ac:dyDescent="0.25">
      <c r="A19" s="99" t="s">
        <v>29</v>
      </c>
      <c r="B19" s="100"/>
      <c r="C19" s="27"/>
      <c r="D19" s="27"/>
      <c r="E19" s="30"/>
      <c r="F19" s="19"/>
    </row>
    <row r="20" spans="1:6" ht="30" customHeight="1" x14ac:dyDescent="0.25">
      <c r="A20" s="97" t="s">
        <v>30</v>
      </c>
      <c r="B20" s="98"/>
      <c r="C20" s="25" t="s">
        <v>48</v>
      </c>
      <c r="D20" s="25" t="s">
        <v>173</v>
      </c>
      <c r="E20" s="28">
        <v>12</v>
      </c>
      <c r="F20" s="15">
        <f>C20*D20*E20</f>
        <v>31414.32</v>
      </c>
    </row>
    <row r="21" spans="1:6" ht="30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0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0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0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0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0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49</v>
      </c>
      <c r="D29" s="25" t="s">
        <v>173</v>
      </c>
      <c r="E29" s="28">
        <v>12</v>
      </c>
      <c r="F29" s="15">
        <f>C29*D29*E29</f>
        <v>35007.839999999997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50</v>
      </c>
      <c r="D31" s="25" t="s">
        <v>173</v>
      </c>
      <c r="E31" s="28">
        <v>12</v>
      </c>
      <c r="F31" s="15">
        <f>C31*D31*E31</f>
        <v>15996.96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291</v>
      </c>
      <c r="D33" s="22" t="s">
        <v>173</v>
      </c>
      <c r="E33" s="31"/>
      <c r="F33" s="23">
        <f>SUM(F4:F32)</f>
        <v>159505.92000000001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100-000000000000}">
      <formula1>#REF!</formula1>
    </dataValidation>
    <dataValidation type="list" allowBlank="1" showInputMessage="1" showErrorMessage="1" sqref="A32:A33" xr:uid="{00000000-0002-0000-3100-000001000000}">
      <formula1>Справочник_работ_и_услуг</formula1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50"/>
  </sheetPr>
  <dimension ref="A1:P33"/>
  <sheetViews>
    <sheetView topLeftCell="A28" workbookViewId="0">
      <selection activeCell="D33" sqref="D33"/>
    </sheetView>
  </sheetViews>
  <sheetFormatPr defaultRowHeight="15" x14ac:dyDescent="0.25"/>
  <cols>
    <col min="1" max="1" width="42.42578125" customWidth="1"/>
    <col min="2" max="2" width="31.7109375" customWidth="1"/>
    <col min="3" max="3" width="14.28515625" customWidth="1"/>
    <col min="4" max="4" width="13.140625" customWidth="1"/>
    <col min="6" max="6" width="1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109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1.5" customHeight="1" x14ac:dyDescent="0.25">
      <c r="A4" s="91" t="s">
        <v>14</v>
      </c>
      <c r="B4" s="92"/>
      <c r="C4" s="25" t="s">
        <v>46</v>
      </c>
      <c r="D4" s="25" t="s">
        <v>174</v>
      </c>
      <c r="E4" s="28">
        <v>12</v>
      </c>
      <c r="F4" s="15">
        <f>C4*D4*E4</f>
        <v>21663.48</v>
      </c>
    </row>
    <row r="5" spans="1:16" ht="31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1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1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1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1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1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1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1.5" customHeight="1" x14ac:dyDescent="0.25">
      <c r="A13" s="20" t="s">
        <v>23</v>
      </c>
      <c r="B13" s="21"/>
      <c r="C13" s="27"/>
      <c r="D13" s="27"/>
      <c r="E13" s="30"/>
      <c r="F13" s="19"/>
    </row>
    <row r="14" spans="1:16" ht="31.5" customHeight="1" x14ac:dyDescent="0.25">
      <c r="A14" s="97" t="s">
        <v>24</v>
      </c>
      <c r="B14" s="98"/>
      <c r="C14" s="25" t="s">
        <v>240</v>
      </c>
      <c r="D14" s="25" t="s">
        <v>174</v>
      </c>
      <c r="E14" s="28">
        <v>12</v>
      </c>
      <c r="F14" s="15">
        <f>C14*D14*E14</f>
        <v>22019.592000000001</v>
      </c>
    </row>
    <row r="15" spans="1:16" ht="31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1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1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1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1.5" customHeight="1" x14ac:dyDescent="0.25">
      <c r="A19" s="99" t="s">
        <v>29</v>
      </c>
      <c r="B19" s="100"/>
      <c r="C19" s="27"/>
      <c r="D19" s="27"/>
      <c r="E19" s="30"/>
      <c r="F19" s="19"/>
    </row>
    <row r="20" spans="1:6" ht="31.5" customHeight="1" x14ac:dyDescent="0.25">
      <c r="A20" s="97" t="s">
        <v>30</v>
      </c>
      <c r="B20" s="98"/>
      <c r="C20" s="25" t="s">
        <v>48</v>
      </c>
      <c r="D20" s="25" t="s">
        <v>174</v>
      </c>
      <c r="E20" s="28">
        <v>12</v>
      </c>
      <c r="F20" s="15">
        <f>C20*D20*E20</f>
        <v>16084.392</v>
      </c>
    </row>
    <row r="21" spans="1:6" ht="31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1.5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31.5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31.5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31.5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31.5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31.5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31.5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241</v>
      </c>
      <c r="D29" s="25" t="s">
        <v>174</v>
      </c>
      <c r="E29" s="28">
        <v>12</v>
      </c>
      <c r="F29" s="15">
        <f>C29*D29*E29</f>
        <v>17152.727999999999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242</v>
      </c>
      <c r="D31" s="25" t="s">
        <v>174</v>
      </c>
      <c r="E31" s="28">
        <v>12</v>
      </c>
      <c r="F31" s="15">
        <f>C31*D31*E31</f>
        <v>9377.616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290</v>
      </c>
      <c r="D33" s="22" t="s">
        <v>174</v>
      </c>
      <c r="E33" s="31"/>
      <c r="F33" s="23">
        <f>SUM(F4:F32)</f>
        <v>86297.808000000005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200-000000000000}">
      <formula1>#REF!</formula1>
    </dataValidation>
    <dataValidation type="list" allowBlank="1" showInputMessage="1" showErrorMessage="1" sqref="A32:A33" xr:uid="{00000000-0002-0000-3200-000001000000}">
      <formula1>Справочник_работ_и_услуг</formula1>
    </dataValidation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50"/>
  </sheetPr>
  <dimension ref="A1:P33"/>
  <sheetViews>
    <sheetView topLeftCell="A25" workbookViewId="0">
      <selection activeCell="D33" sqref="D33"/>
    </sheetView>
  </sheetViews>
  <sheetFormatPr defaultRowHeight="15" x14ac:dyDescent="0.25"/>
  <cols>
    <col min="1" max="1" width="36.28515625" customWidth="1"/>
    <col min="2" max="2" width="27" customWidth="1"/>
    <col min="3" max="3" width="14.5703125" customWidth="1"/>
    <col min="4" max="4" width="15.140625" customWidth="1"/>
    <col min="6" max="6" width="14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0.75" customHeight="1" x14ac:dyDescent="0.25">
      <c r="A4" s="91" t="s">
        <v>14</v>
      </c>
      <c r="B4" s="92"/>
      <c r="C4" s="25" t="s">
        <v>46</v>
      </c>
      <c r="D4" s="25" t="s">
        <v>175</v>
      </c>
      <c r="E4" s="28">
        <v>12</v>
      </c>
      <c r="F4" s="15">
        <f>C4*D4*E4</f>
        <v>140081.16</v>
      </c>
    </row>
    <row r="5" spans="1:16" ht="30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0.7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0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0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0.7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0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0.75" customHeight="1" x14ac:dyDescent="0.25">
      <c r="A13" s="20" t="s">
        <v>23</v>
      </c>
      <c r="B13" s="21"/>
      <c r="C13" s="27"/>
      <c r="D13" s="27"/>
      <c r="E13" s="30"/>
      <c r="F13" s="19"/>
    </row>
    <row r="14" spans="1:16" ht="30.75" customHeight="1" x14ac:dyDescent="0.25">
      <c r="A14" s="97" t="s">
        <v>24</v>
      </c>
      <c r="B14" s="98"/>
      <c r="C14" s="25" t="s">
        <v>240</v>
      </c>
      <c r="D14" s="25" t="s">
        <v>175</v>
      </c>
      <c r="E14" s="28">
        <v>12</v>
      </c>
      <c r="F14" s="15">
        <f>C14*D14*E14</f>
        <v>142383.864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48</v>
      </c>
      <c r="D20" s="25" t="s">
        <v>175</v>
      </c>
      <c r="E20" s="28">
        <v>12</v>
      </c>
      <c r="F20" s="15">
        <f>C20*D20*E20</f>
        <v>104005.46400000001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241</v>
      </c>
      <c r="D29" s="25" t="s">
        <v>175</v>
      </c>
      <c r="E29" s="28">
        <v>12</v>
      </c>
      <c r="F29" s="15">
        <f>C29*D29*E29</f>
        <v>110913.576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242</v>
      </c>
      <c r="D31" s="25" t="s">
        <v>175</v>
      </c>
      <c r="E31" s="28">
        <v>12</v>
      </c>
      <c r="F31" s="15">
        <f>C31*D31*E31</f>
        <v>60637.872000000003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290</v>
      </c>
      <c r="D33" s="22" t="s">
        <v>175</v>
      </c>
      <c r="E33" s="31"/>
      <c r="F33" s="23">
        <f>SUM(F4:F32)</f>
        <v>558021.93599999999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300-000000000000}">
      <formula1>#REF!</formula1>
    </dataValidation>
    <dataValidation type="list" allowBlank="1" showInputMessage="1" showErrorMessage="1" sqref="A32:A33" xr:uid="{00000000-0002-0000-3300-000001000000}">
      <formula1>Справочник_работ_и_услуг</formula1>
    </dataValidation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50"/>
  </sheetPr>
  <dimension ref="A1:P33"/>
  <sheetViews>
    <sheetView topLeftCell="A22" workbookViewId="0">
      <selection activeCell="B36" sqref="B36"/>
    </sheetView>
  </sheetViews>
  <sheetFormatPr defaultRowHeight="15" x14ac:dyDescent="0.25"/>
  <cols>
    <col min="1" max="1" width="46.85546875" customWidth="1"/>
    <col min="2" max="2" width="25.140625" customWidth="1"/>
    <col min="3" max="3" width="15.28515625" customWidth="1"/>
    <col min="4" max="4" width="15.42578125" customWidth="1"/>
    <col min="6" max="6" width="14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111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2.25" customHeight="1" x14ac:dyDescent="0.25">
      <c r="A4" s="91" t="s">
        <v>14</v>
      </c>
      <c r="B4" s="92"/>
      <c r="C4" s="25" t="s">
        <v>243</v>
      </c>
      <c r="D4" s="25" t="s">
        <v>176</v>
      </c>
      <c r="E4" s="28">
        <v>12</v>
      </c>
      <c r="F4" s="15">
        <f>C4*D4*E4</f>
        <v>72976.92</v>
      </c>
    </row>
    <row r="5" spans="1:16" ht="32.2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2.2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2.2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2.2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2.2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2.2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2.2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2.2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2.25" customHeight="1" x14ac:dyDescent="0.25">
      <c r="A13" s="20" t="s">
        <v>23</v>
      </c>
      <c r="B13" s="21"/>
      <c r="C13" s="27"/>
      <c r="D13" s="27"/>
      <c r="E13" s="30"/>
      <c r="F13" s="19"/>
    </row>
    <row r="14" spans="1:16" ht="32.25" customHeight="1" x14ac:dyDescent="0.25">
      <c r="A14" s="97" t="s">
        <v>24</v>
      </c>
      <c r="B14" s="98"/>
      <c r="C14" s="25" t="s">
        <v>244</v>
      </c>
      <c r="D14" s="25" t="s">
        <v>176</v>
      </c>
      <c r="E14" s="28">
        <v>12</v>
      </c>
      <c r="F14" s="15">
        <f>C14*D14*E14</f>
        <v>61124.52</v>
      </c>
    </row>
    <row r="15" spans="1:16" ht="32.2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245</v>
      </c>
      <c r="D20" s="25" t="s">
        <v>176</v>
      </c>
      <c r="E20" s="28">
        <v>12</v>
      </c>
      <c r="F20" s="15">
        <f>C20*D20*E20</f>
        <v>17778.599999999999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103" t="s">
        <v>32</v>
      </c>
      <c r="B22" s="104"/>
      <c r="C22" s="26"/>
      <c r="D22" s="26"/>
      <c r="E22" s="29"/>
      <c r="F22" s="16"/>
    </row>
    <row r="23" spans="1:6" ht="15.75" thickBot="1" x14ac:dyDescent="0.3">
      <c r="A23" s="103" t="s">
        <v>33</v>
      </c>
      <c r="B23" s="104"/>
      <c r="C23" s="26"/>
      <c r="D23" s="26"/>
      <c r="E23" s="29"/>
      <c r="F23" s="16"/>
    </row>
    <row r="24" spans="1:6" ht="15.75" thickBot="1" x14ac:dyDescent="0.3">
      <c r="A24" s="103" t="s">
        <v>34</v>
      </c>
      <c r="B24" s="104"/>
      <c r="C24" s="26"/>
      <c r="D24" s="26"/>
      <c r="E24" s="29"/>
      <c r="F24" s="16"/>
    </row>
    <row r="25" spans="1:6" ht="15.75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246</v>
      </c>
      <c r="D29" s="25" t="s">
        <v>176</v>
      </c>
      <c r="E29" s="28">
        <v>12</v>
      </c>
      <c r="F29" s="15">
        <f>C29*D29*E29</f>
        <v>70267.8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176</v>
      </c>
      <c r="E31" s="28">
        <v>12</v>
      </c>
      <c r="F31" s="15">
        <f>C31*D31*E31</f>
        <v>40298.160000000003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293</v>
      </c>
      <c r="D33" s="22" t="s">
        <v>176</v>
      </c>
      <c r="E33" s="31"/>
      <c r="F33" s="23">
        <f>SUM(F4:F32)</f>
        <v>262446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400-000000000000}">
      <formula1>#REF!</formula1>
    </dataValidation>
    <dataValidation type="list" allowBlank="1" showInputMessage="1" showErrorMessage="1" sqref="A32:A33" xr:uid="{00000000-0002-0000-3400-000001000000}">
      <formula1>Справочник_работ_и_услуг</formula1>
    </dataValidation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P34"/>
  <sheetViews>
    <sheetView topLeftCell="A10" workbookViewId="0">
      <selection activeCell="A14" sqref="A14"/>
    </sheetView>
  </sheetViews>
  <sheetFormatPr defaultRowHeight="15" x14ac:dyDescent="0.25"/>
  <cols>
    <col min="1" max="1" width="41.42578125" customWidth="1"/>
    <col min="2" max="2" width="26" customWidth="1"/>
    <col min="3" max="3" width="15.28515625" customWidth="1"/>
    <col min="4" max="4" width="13.7109375" customWidth="1"/>
    <col min="6" max="6" width="16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112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1.5" customHeight="1" x14ac:dyDescent="0.25">
      <c r="A4" s="91" t="s">
        <v>14</v>
      </c>
      <c r="B4" s="92"/>
      <c r="C4" s="25" t="s">
        <v>294</v>
      </c>
      <c r="D4" s="25" t="s">
        <v>177</v>
      </c>
      <c r="E4" s="28">
        <v>12</v>
      </c>
      <c r="F4" s="15">
        <f>C4*D4*E4</f>
        <v>254889.18</v>
      </c>
    </row>
    <row r="5" spans="1:16" ht="31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1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1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1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1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1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1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4.25" customHeight="1" x14ac:dyDescent="0.25">
      <c r="A13" s="20" t="s">
        <v>23</v>
      </c>
      <c r="B13" s="21"/>
      <c r="C13" s="27"/>
      <c r="D13" s="27"/>
      <c r="E13" s="30"/>
      <c r="F13" s="19"/>
    </row>
    <row r="14" spans="1:16" ht="31.5" customHeight="1" x14ac:dyDescent="0.25">
      <c r="A14" s="79" t="s">
        <v>281</v>
      </c>
      <c r="B14" s="80"/>
      <c r="C14" s="26"/>
      <c r="D14" s="26"/>
      <c r="E14" s="29"/>
      <c r="F14" s="16"/>
    </row>
    <row r="15" spans="1:16" ht="31.5" customHeight="1" x14ac:dyDescent="0.25">
      <c r="A15" s="97" t="s">
        <v>24</v>
      </c>
      <c r="B15" s="98"/>
      <c r="C15" s="25" t="s">
        <v>47</v>
      </c>
      <c r="D15" s="25" t="s">
        <v>177</v>
      </c>
      <c r="E15" s="28">
        <v>12</v>
      </c>
      <c r="F15" s="15">
        <f>C15*D15*E15</f>
        <v>114987.6</v>
      </c>
    </row>
    <row r="16" spans="1:16" ht="31.5" customHeight="1" thickBot="1" x14ac:dyDescent="0.3">
      <c r="A16" s="93" t="s">
        <v>25</v>
      </c>
      <c r="B16" s="94"/>
      <c r="C16" s="26"/>
      <c r="D16" s="26"/>
      <c r="E16" s="29"/>
      <c r="F16" s="16"/>
    </row>
    <row r="17" spans="1:6" ht="31.5" customHeight="1" thickBot="1" x14ac:dyDescent="0.3">
      <c r="A17" s="95" t="s">
        <v>26</v>
      </c>
      <c r="B17" s="96"/>
      <c r="C17" s="26"/>
      <c r="D17" s="26"/>
      <c r="E17" s="29"/>
      <c r="F17" s="16"/>
    </row>
    <row r="18" spans="1:6" ht="31.5" customHeight="1" thickBot="1" x14ac:dyDescent="0.3">
      <c r="A18" s="95" t="s">
        <v>27</v>
      </c>
      <c r="B18" s="96"/>
      <c r="C18" s="26"/>
      <c r="D18" s="26"/>
      <c r="E18" s="29"/>
      <c r="F18" s="16"/>
    </row>
    <row r="19" spans="1:6" ht="31.5" customHeight="1" thickBot="1" x14ac:dyDescent="0.3">
      <c r="A19" s="95" t="s">
        <v>28</v>
      </c>
      <c r="B19" s="96"/>
      <c r="C19" s="26"/>
      <c r="D19" s="26"/>
      <c r="E19" s="29"/>
      <c r="F19" s="16"/>
    </row>
    <row r="20" spans="1:6" ht="31.5" customHeight="1" x14ac:dyDescent="0.25">
      <c r="A20" s="99" t="s">
        <v>29</v>
      </c>
      <c r="B20" s="100"/>
      <c r="C20" s="27"/>
      <c r="D20" s="27"/>
      <c r="E20" s="30"/>
      <c r="F20" s="19"/>
    </row>
    <row r="21" spans="1:6" ht="31.5" customHeight="1" x14ac:dyDescent="0.25">
      <c r="A21" s="97" t="s">
        <v>30</v>
      </c>
      <c r="B21" s="98"/>
      <c r="C21" s="25" t="s">
        <v>48</v>
      </c>
      <c r="D21" s="25" t="s">
        <v>177</v>
      </c>
      <c r="E21" s="28">
        <v>12</v>
      </c>
      <c r="F21" s="15">
        <f>C21*D21*E21</f>
        <v>103872.132</v>
      </c>
    </row>
    <row r="22" spans="1:6" ht="31.5" customHeight="1" thickBot="1" x14ac:dyDescent="0.3">
      <c r="A22" s="101" t="s">
        <v>31</v>
      </c>
      <c r="B22" s="102"/>
      <c r="C22" s="26"/>
      <c r="D22" s="26"/>
      <c r="E22" s="29"/>
      <c r="F22" s="16"/>
    </row>
    <row r="23" spans="1:6" ht="31.5" customHeight="1" thickBot="1" x14ac:dyDescent="0.3">
      <c r="A23" s="103" t="s">
        <v>32</v>
      </c>
      <c r="B23" s="104"/>
      <c r="C23" s="26"/>
      <c r="D23" s="26"/>
      <c r="E23" s="29"/>
      <c r="F23" s="16"/>
    </row>
    <row r="24" spans="1:6" ht="31.5" customHeight="1" thickBot="1" x14ac:dyDescent="0.3">
      <c r="A24" s="103" t="s">
        <v>33</v>
      </c>
      <c r="B24" s="104"/>
      <c r="C24" s="26"/>
      <c r="D24" s="26"/>
      <c r="E24" s="29"/>
      <c r="F24" s="16"/>
    </row>
    <row r="25" spans="1:6" ht="31.5" customHeight="1" thickBot="1" x14ac:dyDescent="0.3">
      <c r="A25" s="103" t="s">
        <v>34</v>
      </c>
      <c r="B25" s="104"/>
      <c r="C25" s="26"/>
      <c r="D25" s="26"/>
      <c r="E25" s="29"/>
      <c r="F25" s="16"/>
    </row>
    <row r="26" spans="1:6" ht="31.5" customHeight="1" thickBot="1" x14ac:dyDescent="0.3">
      <c r="A26" s="103" t="s">
        <v>35</v>
      </c>
      <c r="B26" s="104"/>
      <c r="C26" s="26"/>
      <c r="D26" s="26"/>
      <c r="E26" s="29"/>
      <c r="F26" s="16"/>
    </row>
    <row r="27" spans="1:6" ht="31.5" customHeight="1" thickBot="1" x14ac:dyDescent="0.3">
      <c r="A27" s="103" t="s">
        <v>36</v>
      </c>
      <c r="B27" s="104"/>
      <c r="C27" s="26"/>
      <c r="D27" s="26"/>
      <c r="E27" s="29"/>
      <c r="F27" s="16"/>
    </row>
    <row r="28" spans="1:6" ht="31.5" customHeight="1" thickBot="1" x14ac:dyDescent="0.3">
      <c r="A28" s="103" t="s">
        <v>37</v>
      </c>
      <c r="B28" s="104"/>
      <c r="C28" s="26"/>
      <c r="D28" s="26"/>
      <c r="E28" s="29"/>
      <c r="F28" s="16"/>
    </row>
    <row r="29" spans="1:6" ht="31.5" customHeight="1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49</v>
      </c>
      <c r="D30" s="25" t="s">
        <v>177</v>
      </c>
      <c r="E30" s="28">
        <v>12</v>
      </c>
      <c r="F30" s="15">
        <f>C30*D30*E30</f>
        <v>115754.18399999999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50</v>
      </c>
      <c r="D32" s="25" t="s">
        <v>177</v>
      </c>
      <c r="E32" s="28">
        <v>12</v>
      </c>
      <c r="F32" s="15">
        <f>C32*D32*E32</f>
        <v>52894.296000000002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295</v>
      </c>
      <c r="D34" s="22" t="s">
        <v>177</v>
      </c>
      <c r="E34" s="31"/>
      <c r="F34" s="23">
        <f>SUM(F4:F33)</f>
        <v>642397.39199999999</v>
      </c>
    </row>
  </sheetData>
  <mergeCells count="23">
    <mergeCell ref="A16:B16"/>
    <mergeCell ref="A2:D2"/>
    <mergeCell ref="E2:P2"/>
    <mergeCell ref="A3:B3"/>
    <mergeCell ref="A4:B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3500-000000000000}">
      <formula1>#REF!</formula1>
    </dataValidation>
    <dataValidation type="list" allowBlank="1" showInputMessage="1" showErrorMessage="1" sqref="A33:A34" xr:uid="{00000000-0002-0000-3500-000001000000}">
      <formula1>Справочник_работ_и_услуг</formula1>
    </dataValidation>
  </dataValidation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50"/>
  </sheetPr>
  <dimension ref="A1:P34"/>
  <sheetViews>
    <sheetView topLeftCell="A25" workbookViewId="0">
      <selection activeCell="C34" sqref="C34"/>
    </sheetView>
  </sheetViews>
  <sheetFormatPr defaultRowHeight="15" x14ac:dyDescent="0.25"/>
  <cols>
    <col min="1" max="1" width="42.28515625" customWidth="1"/>
    <col min="2" max="2" width="32.5703125" customWidth="1"/>
    <col min="3" max="3" width="15.85546875" customWidth="1"/>
    <col min="4" max="4" width="14.140625" customWidth="1"/>
    <col min="6" max="6" width="14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4.5" customHeight="1" x14ac:dyDescent="0.25">
      <c r="A4" s="91" t="s">
        <v>14</v>
      </c>
      <c r="B4" s="92"/>
      <c r="C4" s="25" t="s">
        <v>296</v>
      </c>
      <c r="D4" s="25" t="s">
        <v>178</v>
      </c>
      <c r="E4" s="28">
        <v>12</v>
      </c>
      <c r="F4" s="15">
        <f>C4*D4*E4</f>
        <v>260774.20800000001</v>
      </c>
    </row>
    <row r="5" spans="1:16" ht="34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4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4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4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4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4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4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4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6.5" customHeight="1" x14ac:dyDescent="0.25">
      <c r="A13" s="20" t="s">
        <v>23</v>
      </c>
      <c r="B13" s="21"/>
      <c r="C13" s="27"/>
      <c r="D13" s="27"/>
      <c r="E13" s="30"/>
      <c r="F13" s="19"/>
    </row>
    <row r="14" spans="1:16" ht="34.5" customHeight="1" x14ac:dyDescent="0.25">
      <c r="A14" s="79" t="s">
        <v>281</v>
      </c>
      <c r="B14" s="80"/>
      <c r="C14" s="26"/>
      <c r="D14" s="26"/>
      <c r="E14" s="29"/>
      <c r="F14" s="16"/>
    </row>
    <row r="15" spans="1:16" ht="34.5" customHeight="1" x14ac:dyDescent="0.25">
      <c r="A15" s="97" t="s">
        <v>24</v>
      </c>
      <c r="B15" s="98"/>
      <c r="C15" s="25" t="s">
        <v>240</v>
      </c>
      <c r="D15" s="25" t="s">
        <v>178</v>
      </c>
      <c r="E15" s="28">
        <v>12</v>
      </c>
      <c r="F15" s="15">
        <f>C15*D15*E15</f>
        <v>146809.152</v>
      </c>
    </row>
    <row r="16" spans="1:16" ht="34.5" customHeight="1" thickBot="1" x14ac:dyDescent="0.3">
      <c r="A16" s="93" t="s">
        <v>25</v>
      </c>
      <c r="B16" s="94"/>
      <c r="C16" s="26"/>
      <c r="D16" s="26"/>
      <c r="E16" s="29"/>
      <c r="F16" s="16"/>
    </row>
    <row r="17" spans="1:6" ht="34.5" customHeight="1" thickBot="1" x14ac:dyDescent="0.3">
      <c r="A17" s="95" t="s">
        <v>26</v>
      </c>
      <c r="B17" s="96"/>
      <c r="C17" s="26"/>
      <c r="D17" s="26"/>
      <c r="E17" s="29"/>
      <c r="F17" s="16"/>
    </row>
    <row r="18" spans="1:6" ht="34.5" customHeight="1" thickBot="1" x14ac:dyDescent="0.3">
      <c r="A18" s="95" t="s">
        <v>27</v>
      </c>
      <c r="B18" s="96"/>
      <c r="C18" s="26"/>
      <c r="D18" s="26"/>
      <c r="E18" s="29"/>
      <c r="F18" s="16"/>
    </row>
    <row r="19" spans="1:6" ht="34.5" customHeight="1" thickBot="1" x14ac:dyDescent="0.3">
      <c r="A19" s="95" t="s">
        <v>28</v>
      </c>
      <c r="B19" s="96"/>
      <c r="C19" s="26"/>
      <c r="D19" s="26"/>
      <c r="E19" s="29"/>
      <c r="F19" s="16"/>
    </row>
    <row r="20" spans="1:6" ht="34.5" customHeight="1" x14ac:dyDescent="0.25">
      <c r="A20" s="99" t="s">
        <v>29</v>
      </c>
      <c r="B20" s="100"/>
      <c r="C20" s="27"/>
      <c r="D20" s="27"/>
      <c r="E20" s="30"/>
      <c r="F20" s="19"/>
    </row>
    <row r="21" spans="1:6" ht="34.5" customHeight="1" x14ac:dyDescent="0.25">
      <c r="A21" s="97" t="s">
        <v>30</v>
      </c>
      <c r="B21" s="98"/>
      <c r="C21" s="25" t="s">
        <v>48</v>
      </c>
      <c r="D21" s="25" t="s">
        <v>178</v>
      </c>
      <c r="E21" s="28">
        <v>12</v>
      </c>
      <c r="F21" s="15">
        <f>C21*D21*E21</f>
        <v>107237.952</v>
      </c>
    </row>
    <row r="22" spans="1:6" ht="34.5" customHeight="1" thickBot="1" x14ac:dyDescent="0.3">
      <c r="A22" s="101" t="s">
        <v>31</v>
      </c>
      <c r="B22" s="102"/>
      <c r="C22" s="26"/>
      <c r="D22" s="26"/>
      <c r="E22" s="29"/>
      <c r="F22" s="16"/>
    </row>
    <row r="23" spans="1:6" ht="34.5" customHeight="1" thickBot="1" x14ac:dyDescent="0.3">
      <c r="A23" s="103" t="s">
        <v>32</v>
      </c>
      <c r="B23" s="104"/>
      <c r="C23" s="26"/>
      <c r="D23" s="26"/>
      <c r="E23" s="29"/>
      <c r="F23" s="16"/>
    </row>
    <row r="24" spans="1:6" ht="34.5" customHeight="1" thickBot="1" x14ac:dyDescent="0.3">
      <c r="A24" s="103" t="s">
        <v>33</v>
      </c>
      <c r="B24" s="104"/>
      <c r="C24" s="26"/>
      <c r="D24" s="26"/>
      <c r="E24" s="29"/>
      <c r="F24" s="16"/>
    </row>
    <row r="25" spans="1:6" ht="34.5" customHeight="1" thickBot="1" x14ac:dyDescent="0.3">
      <c r="A25" s="103" t="s">
        <v>34</v>
      </c>
      <c r="B25" s="104"/>
      <c r="C25" s="26"/>
      <c r="D25" s="26"/>
      <c r="E25" s="29"/>
      <c r="F25" s="16"/>
    </row>
    <row r="26" spans="1:6" ht="34.5" customHeight="1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241</v>
      </c>
      <c r="D30" s="25" t="s">
        <v>178</v>
      </c>
      <c r="E30" s="28">
        <v>12</v>
      </c>
      <c r="F30" s="15">
        <f>C30*D30*E30</f>
        <v>114360.768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242</v>
      </c>
      <c r="D32" s="25" t="s">
        <v>178</v>
      </c>
      <c r="E32" s="28">
        <v>12</v>
      </c>
      <c r="F32" s="15">
        <f>C32*D32*E32</f>
        <v>62522.495999999999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297</v>
      </c>
      <c r="D34" s="22" t="s">
        <v>178</v>
      </c>
      <c r="E34" s="31"/>
      <c r="F34" s="23">
        <f>SUM(F4:F33)</f>
        <v>691704.576</v>
      </c>
    </row>
  </sheetData>
  <mergeCells count="23">
    <mergeCell ref="A16:B16"/>
    <mergeCell ref="A2:D2"/>
    <mergeCell ref="E2:P2"/>
    <mergeCell ref="A3:B3"/>
    <mergeCell ref="A4:B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3600-000000000000}">
      <formula1>#REF!</formula1>
    </dataValidation>
    <dataValidation type="list" allowBlank="1" showInputMessage="1" showErrorMessage="1" sqref="A33:A34" xr:uid="{00000000-0002-0000-3600-000001000000}">
      <formula1>Справочник_работ_и_услуг</formula1>
    </dataValidation>
  </dataValidation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B0F0"/>
  </sheetPr>
  <dimension ref="A1:P37"/>
  <sheetViews>
    <sheetView topLeftCell="A22" workbookViewId="0">
      <selection activeCell="C34" sqref="C34"/>
    </sheetView>
  </sheetViews>
  <sheetFormatPr defaultRowHeight="15" x14ac:dyDescent="0.25"/>
  <cols>
    <col min="1" max="1" width="49.7109375" customWidth="1"/>
    <col min="2" max="2" width="25.85546875" customWidth="1"/>
    <col min="3" max="3" width="14.28515625" customWidth="1"/>
    <col min="4" max="4" width="14.7109375" customWidth="1"/>
    <col min="6" max="6" width="18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256</v>
      </c>
      <c r="D4" s="25" t="s">
        <v>179</v>
      </c>
      <c r="E4" s="28">
        <v>12</v>
      </c>
      <c r="F4" s="15">
        <f>C4*D4*E4</f>
        <v>34547.519999999997</v>
      </c>
    </row>
    <row r="5" spans="1:16" ht="31.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1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1.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1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1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1.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1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1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1.5" customHeight="1" x14ac:dyDescent="0.25">
      <c r="A13" s="20" t="s">
        <v>23</v>
      </c>
      <c r="B13" s="21"/>
      <c r="C13" s="27"/>
      <c r="D13" s="27"/>
      <c r="E13" s="30"/>
      <c r="F13" s="19"/>
    </row>
    <row r="14" spans="1:16" ht="31.5" customHeight="1" x14ac:dyDescent="0.25">
      <c r="A14" s="97" t="s">
        <v>24</v>
      </c>
      <c r="B14" s="98"/>
      <c r="C14" s="25" t="s">
        <v>259</v>
      </c>
      <c r="D14" s="25" t="s">
        <v>179</v>
      </c>
      <c r="E14" s="28">
        <v>12</v>
      </c>
      <c r="F14" s="15">
        <f>C14*D14*E14</f>
        <v>44488.08</v>
      </c>
    </row>
    <row r="15" spans="1:16" ht="31.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31.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31.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31.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31.5" customHeight="1" x14ac:dyDescent="0.25">
      <c r="A19" s="99" t="s">
        <v>29</v>
      </c>
      <c r="B19" s="100"/>
      <c r="C19" s="27"/>
      <c r="D19" s="27"/>
      <c r="E19" s="30"/>
      <c r="F19" s="19"/>
    </row>
    <row r="20" spans="1:6" ht="31.5" customHeight="1" x14ac:dyDescent="0.25">
      <c r="A20" s="97" t="s">
        <v>30</v>
      </c>
      <c r="B20" s="98"/>
      <c r="C20" s="25" t="s">
        <v>258</v>
      </c>
      <c r="D20" s="25" t="s">
        <v>179</v>
      </c>
      <c r="E20" s="28">
        <v>12</v>
      </c>
      <c r="F20" s="15">
        <f>C20*D20*E20</f>
        <v>67139.520000000004</v>
      </c>
    </row>
    <row r="21" spans="1:6" ht="31.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31.5" customHeight="1" thickBot="1" x14ac:dyDescent="0.3">
      <c r="A22" s="44" t="s">
        <v>254</v>
      </c>
      <c r="B22" s="45"/>
      <c r="C22" s="26"/>
      <c r="D22" s="26"/>
      <c r="E22" s="29"/>
      <c r="F22" s="16"/>
    </row>
    <row r="23" spans="1:6" ht="31.5" customHeight="1" thickBot="1" x14ac:dyDescent="0.3">
      <c r="A23" s="103" t="s">
        <v>32</v>
      </c>
      <c r="B23" s="104"/>
      <c r="C23" s="26"/>
      <c r="D23" s="26"/>
      <c r="E23" s="29"/>
      <c r="F23" s="16"/>
    </row>
    <row r="24" spans="1:6" ht="31.5" customHeight="1" thickBot="1" x14ac:dyDescent="0.3">
      <c r="A24" s="103" t="s">
        <v>33</v>
      </c>
      <c r="B24" s="104"/>
      <c r="C24" s="26"/>
      <c r="D24" s="26"/>
      <c r="E24" s="29"/>
      <c r="F24" s="16"/>
    </row>
    <row r="25" spans="1:6" ht="31.5" customHeight="1" thickBot="1" x14ac:dyDescent="0.3">
      <c r="A25" s="103" t="s">
        <v>34</v>
      </c>
      <c r="B25" s="104"/>
      <c r="C25" s="26"/>
      <c r="D25" s="26"/>
      <c r="E25" s="29"/>
      <c r="F25" s="16"/>
    </row>
    <row r="26" spans="1:6" ht="31.5" customHeight="1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246</v>
      </c>
      <c r="D30" s="25" t="s">
        <v>179</v>
      </c>
      <c r="E30" s="28">
        <v>12</v>
      </c>
      <c r="F30" s="15">
        <f>C30*D30*E30</f>
        <v>67628.399999999994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247</v>
      </c>
      <c r="D32" s="25" t="s">
        <v>179</v>
      </c>
      <c r="E32" s="28">
        <v>12</v>
      </c>
      <c r="F32" s="15">
        <f>C32*D32*E32</f>
        <v>38784.480000000003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293</v>
      </c>
      <c r="D34" s="22" t="s">
        <v>179</v>
      </c>
      <c r="E34" s="31"/>
      <c r="F34" s="23">
        <f>SUM(F4:F33)</f>
        <v>252588</v>
      </c>
    </row>
    <row r="37" spans="1:6" x14ac:dyDescent="0.25">
      <c r="C37" s="2"/>
    </row>
  </sheetData>
  <mergeCells count="23">
    <mergeCell ref="A15:B15"/>
    <mergeCell ref="A2:D2"/>
    <mergeCell ref="E2:P2"/>
    <mergeCell ref="A3:B3"/>
    <mergeCell ref="A4:B4"/>
    <mergeCell ref="A14:B14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3700-000000000000}">
      <formula1>#REF!</formula1>
    </dataValidation>
    <dataValidation type="list" allowBlank="1" showInputMessage="1" showErrorMessage="1" sqref="A33:A34" xr:uid="{00000000-0002-0000-3700-000001000000}">
      <formula1>Справочник_работ_и_услуг</formula1>
    </dataValidation>
  </dataValidation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F0"/>
  </sheetPr>
  <dimension ref="A1:P34"/>
  <sheetViews>
    <sheetView topLeftCell="A25" workbookViewId="0">
      <selection activeCell="C34" sqref="C34"/>
    </sheetView>
  </sheetViews>
  <sheetFormatPr defaultRowHeight="15" x14ac:dyDescent="0.25"/>
  <cols>
    <col min="1" max="1" width="51.42578125" customWidth="1"/>
    <col min="2" max="2" width="26.42578125" customWidth="1"/>
    <col min="3" max="3" width="13.42578125" customWidth="1"/>
    <col min="4" max="4" width="17.140625" customWidth="1"/>
    <col min="6" max="6" width="16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256</v>
      </c>
      <c r="D4" s="25" t="s">
        <v>179</v>
      </c>
      <c r="E4" s="28">
        <v>12</v>
      </c>
      <c r="F4" s="15">
        <f>C4*D4*E4</f>
        <v>34547.519999999997</v>
      </c>
    </row>
    <row r="5" spans="1:16" ht="27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7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7.75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7.7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7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7.75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7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7.7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7.75" customHeight="1" x14ac:dyDescent="0.25">
      <c r="A13" s="20" t="s">
        <v>23</v>
      </c>
      <c r="B13" s="21"/>
      <c r="C13" s="27"/>
      <c r="D13" s="27"/>
      <c r="E13" s="30"/>
      <c r="F13" s="19"/>
    </row>
    <row r="14" spans="1:16" ht="27.75" customHeight="1" x14ac:dyDescent="0.25">
      <c r="A14" s="97" t="s">
        <v>24</v>
      </c>
      <c r="B14" s="98"/>
      <c r="C14" s="25" t="s">
        <v>259</v>
      </c>
      <c r="D14" s="25" t="s">
        <v>179</v>
      </c>
      <c r="E14" s="28">
        <v>12</v>
      </c>
      <c r="F14" s="15">
        <f>C14*D14*E14</f>
        <v>44488.08</v>
      </c>
    </row>
    <row r="15" spans="1:16" ht="27.7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7.75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7.75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7.75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7.75" customHeight="1" x14ac:dyDescent="0.25">
      <c r="A19" s="99" t="s">
        <v>29</v>
      </c>
      <c r="B19" s="100"/>
      <c r="C19" s="27"/>
      <c r="D19" s="27"/>
      <c r="E19" s="30"/>
      <c r="F19" s="19"/>
    </row>
    <row r="20" spans="1:6" ht="27.75" customHeight="1" x14ac:dyDescent="0.25">
      <c r="A20" s="97" t="s">
        <v>30</v>
      </c>
      <c r="B20" s="98"/>
      <c r="C20" s="25" t="s">
        <v>258</v>
      </c>
      <c r="D20" s="25" t="s">
        <v>179</v>
      </c>
      <c r="E20" s="28">
        <v>12</v>
      </c>
      <c r="F20" s="15">
        <f>C20*D20*E20</f>
        <v>67139.520000000004</v>
      </c>
    </row>
    <row r="21" spans="1:6" ht="27.75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7.75" customHeight="1" thickBot="1" x14ac:dyDescent="0.3">
      <c r="A22" s="44" t="s">
        <v>254</v>
      </c>
      <c r="B22" s="45"/>
      <c r="C22" s="26"/>
      <c r="D22" s="26"/>
      <c r="E22" s="29"/>
      <c r="F22" s="16"/>
    </row>
    <row r="23" spans="1:6" ht="27.75" customHeight="1" thickBot="1" x14ac:dyDescent="0.3">
      <c r="A23" s="103" t="s">
        <v>32</v>
      </c>
      <c r="B23" s="104"/>
      <c r="C23" s="26"/>
      <c r="D23" s="26"/>
      <c r="E23" s="29"/>
      <c r="F23" s="16"/>
    </row>
    <row r="24" spans="1:6" ht="27.75" customHeight="1" thickBot="1" x14ac:dyDescent="0.3">
      <c r="A24" s="103" t="s">
        <v>33</v>
      </c>
      <c r="B24" s="104"/>
      <c r="C24" s="26"/>
      <c r="D24" s="26"/>
      <c r="E24" s="29"/>
      <c r="F24" s="16"/>
    </row>
    <row r="25" spans="1:6" ht="27.75" customHeight="1" thickBot="1" x14ac:dyDescent="0.3">
      <c r="A25" s="103" t="s">
        <v>34</v>
      </c>
      <c r="B25" s="104"/>
      <c r="C25" s="26"/>
      <c r="D25" s="26"/>
      <c r="E25" s="29"/>
      <c r="F25" s="16"/>
    </row>
    <row r="26" spans="1:6" ht="27.75" customHeight="1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246</v>
      </c>
      <c r="D30" s="25" t="s">
        <v>179</v>
      </c>
      <c r="E30" s="28">
        <v>12</v>
      </c>
      <c r="F30" s="15">
        <f>C30*D30*E30</f>
        <v>67628.399999999994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247</v>
      </c>
      <c r="D32" s="25" t="s">
        <v>179</v>
      </c>
      <c r="E32" s="28">
        <v>12</v>
      </c>
      <c r="F32" s="15">
        <f>C32*D32*E32</f>
        <v>38784.480000000003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293</v>
      </c>
      <c r="D34" s="22" t="s">
        <v>179</v>
      </c>
      <c r="E34" s="31"/>
      <c r="F34" s="23">
        <f>SUM(F4:F33)</f>
        <v>252588</v>
      </c>
    </row>
  </sheetData>
  <mergeCells count="23">
    <mergeCell ref="A15:B15"/>
    <mergeCell ref="A2:D2"/>
    <mergeCell ref="E2:P2"/>
    <mergeCell ref="A3:B3"/>
    <mergeCell ref="A4:B4"/>
    <mergeCell ref="A14:B14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3800-000000000000}">
      <formula1>#REF!</formula1>
    </dataValidation>
    <dataValidation type="list" allowBlank="1" showInputMessage="1" showErrorMessage="1" sqref="A33:A34" xr:uid="{00000000-0002-0000-3800-000001000000}">
      <formula1>Справочник_работ_и_услуг</formula1>
    </dataValidation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F0"/>
  </sheetPr>
  <dimension ref="A1:P36"/>
  <sheetViews>
    <sheetView topLeftCell="A28" workbookViewId="0">
      <selection activeCell="I30" sqref="I30"/>
    </sheetView>
  </sheetViews>
  <sheetFormatPr defaultRowHeight="15" x14ac:dyDescent="0.25"/>
  <cols>
    <col min="1" max="1" width="40.5703125" customWidth="1"/>
    <col min="2" max="2" width="36.42578125" customWidth="1"/>
    <col min="3" max="3" width="15.5703125" customWidth="1"/>
    <col min="4" max="4" width="15.42578125" customWidth="1"/>
    <col min="6" max="6" width="14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298</v>
      </c>
      <c r="D4" s="25" t="s">
        <v>180</v>
      </c>
      <c r="E4" s="28">
        <v>12</v>
      </c>
      <c r="F4" s="15">
        <f>C4*D4*E4</f>
        <v>44830.368000000002</v>
      </c>
    </row>
    <row r="5" spans="1:16" ht="30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30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30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0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30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30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30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30" customHeight="1" x14ac:dyDescent="0.25">
      <c r="A13" s="20" t="s">
        <v>23</v>
      </c>
      <c r="B13" s="21"/>
      <c r="C13" s="27"/>
      <c r="D13" s="27"/>
      <c r="E13" s="30"/>
      <c r="F13" s="19"/>
    </row>
    <row r="14" spans="1:16" ht="30" customHeight="1" x14ac:dyDescent="0.25">
      <c r="A14" s="85" t="s">
        <v>275</v>
      </c>
      <c r="B14" s="80"/>
      <c r="C14" s="26"/>
      <c r="D14" s="26"/>
      <c r="E14" s="29"/>
      <c r="F14" s="16"/>
    </row>
    <row r="15" spans="1:16" ht="30" customHeight="1" x14ac:dyDescent="0.25">
      <c r="A15" s="75" t="s">
        <v>276</v>
      </c>
      <c r="B15" s="80"/>
      <c r="C15" s="26"/>
      <c r="D15" s="26"/>
      <c r="E15" s="29"/>
      <c r="F15" s="16"/>
    </row>
    <row r="16" spans="1:16" ht="30" customHeight="1" x14ac:dyDescent="0.25">
      <c r="A16" s="75" t="s">
        <v>277</v>
      </c>
      <c r="B16" s="80"/>
      <c r="C16" s="26"/>
      <c r="D16" s="26"/>
      <c r="E16" s="29"/>
      <c r="F16" s="16"/>
    </row>
    <row r="17" spans="1:6" ht="30" customHeight="1" x14ac:dyDescent="0.25">
      <c r="A17" s="97" t="s">
        <v>24</v>
      </c>
      <c r="B17" s="98"/>
      <c r="C17" s="25" t="s">
        <v>244</v>
      </c>
      <c r="D17" s="25" t="s">
        <v>180</v>
      </c>
      <c r="E17" s="28">
        <v>12</v>
      </c>
      <c r="F17" s="15">
        <f>C17*D17*E17</f>
        <v>33928.224000000002</v>
      </c>
    </row>
    <row r="18" spans="1:6" ht="30" customHeight="1" thickBot="1" x14ac:dyDescent="0.3">
      <c r="A18" s="93" t="s">
        <v>25</v>
      </c>
      <c r="B18" s="94"/>
      <c r="C18" s="26"/>
      <c r="D18" s="26"/>
      <c r="E18" s="29"/>
      <c r="F18" s="16"/>
    </row>
    <row r="19" spans="1:6" ht="30" customHeight="1" thickBot="1" x14ac:dyDescent="0.3">
      <c r="A19" s="95" t="s">
        <v>26</v>
      </c>
      <c r="B19" s="96"/>
      <c r="C19" s="26"/>
      <c r="D19" s="26"/>
      <c r="E19" s="29"/>
      <c r="F19" s="16"/>
    </row>
    <row r="20" spans="1:6" ht="30" customHeight="1" thickBot="1" x14ac:dyDescent="0.3">
      <c r="A20" s="95" t="s">
        <v>27</v>
      </c>
      <c r="B20" s="96"/>
      <c r="C20" s="26"/>
      <c r="D20" s="26"/>
      <c r="E20" s="29"/>
      <c r="F20" s="16"/>
    </row>
    <row r="21" spans="1:6" ht="30" customHeight="1" thickBot="1" x14ac:dyDescent="0.3">
      <c r="A21" s="95" t="s">
        <v>28</v>
      </c>
      <c r="B21" s="96"/>
      <c r="C21" s="26"/>
      <c r="D21" s="26"/>
      <c r="E21" s="29"/>
      <c r="F21" s="16"/>
    </row>
    <row r="22" spans="1:6" ht="30" customHeight="1" x14ac:dyDescent="0.25">
      <c r="A22" s="99" t="s">
        <v>29</v>
      </c>
      <c r="B22" s="100"/>
      <c r="C22" s="27"/>
      <c r="D22" s="27"/>
      <c r="E22" s="30"/>
      <c r="F22" s="19"/>
    </row>
    <row r="23" spans="1:6" ht="30" customHeight="1" x14ac:dyDescent="0.25">
      <c r="A23" s="97" t="s">
        <v>30</v>
      </c>
      <c r="B23" s="98"/>
      <c r="C23" s="25" t="s">
        <v>245</v>
      </c>
      <c r="D23" s="25" t="s">
        <v>180</v>
      </c>
      <c r="E23" s="28">
        <v>12</v>
      </c>
      <c r="F23" s="15">
        <f>C23*D23*E23</f>
        <v>9868.32</v>
      </c>
    </row>
    <row r="24" spans="1:6" ht="30" customHeight="1" thickBot="1" x14ac:dyDescent="0.3">
      <c r="A24" s="101" t="s">
        <v>31</v>
      </c>
      <c r="B24" s="102"/>
      <c r="C24" s="26"/>
      <c r="D24" s="26"/>
      <c r="E24" s="29"/>
      <c r="F24" s="16"/>
    </row>
    <row r="25" spans="1:6" ht="30" customHeight="1" thickBot="1" x14ac:dyDescent="0.3">
      <c r="A25" s="103" t="s">
        <v>32</v>
      </c>
      <c r="B25" s="104"/>
      <c r="C25" s="26"/>
      <c r="D25" s="26"/>
      <c r="E25" s="29"/>
      <c r="F25" s="16"/>
    </row>
    <row r="26" spans="1:6" ht="30" customHeight="1" thickBot="1" x14ac:dyDescent="0.3">
      <c r="A26" s="103" t="s">
        <v>33</v>
      </c>
      <c r="B26" s="104"/>
      <c r="C26" s="26"/>
      <c r="D26" s="26"/>
      <c r="E26" s="29"/>
      <c r="F26" s="16"/>
    </row>
    <row r="27" spans="1:6" ht="30" customHeight="1" thickBot="1" x14ac:dyDescent="0.3">
      <c r="A27" s="103" t="s">
        <v>34</v>
      </c>
      <c r="B27" s="104"/>
      <c r="C27" s="26"/>
      <c r="D27" s="26"/>
      <c r="E27" s="29"/>
      <c r="F27" s="16"/>
    </row>
    <row r="28" spans="1:6" ht="30" customHeight="1" thickBot="1" x14ac:dyDescent="0.3">
      <c r="A28" s="103" t="s">
        <v>35</v>
      </c>
      <c r="B28" s="104"/>
      <c r="C28" s="26"/>
      <c r="D28" s="26"/>
      <c r="E28" s="29"/>
      <c r="F28" s="16"/>
    </row>
    <row r="29" spans="1:6" ht="30" customHeight="1" thickBot="1" x14ac:dyDescent="0.3">
      <c r="A29" s="103" t="s">
        <v>36</v>
      </c>
      <c r="B29" s="104"/>
      <c r="C29" s="26"/>
      <c r="D29" s="26"/>
      <c r="E29" s="29"/>
      <c r="F29" s="16"/>
    </row>
    <row r="30" spans="1:6" ht="30" customHeight="1" thickBot="1" x14ac:dyDescent="0.3">
      <c r="A30" s="103" t="s">
        <v>37</v>
      </c>
      <c r="B30" s="104"/>
      <c r="C30" s="26"/>
      <c r="D30" s="26"/>
      <c r="E30" s="29"/>
      <c r="F30" s="16"/>
    </row>
    <row r="31" spans="1:6" x14ac:dyDescent="0.25">
      <c r="A31" s="108" t="s">
        <v>38</v>
      </c>
      <c r="B31" s="109"/>
      <c r="C31" s="27"/>
      <c r="D31" s="27"/>
      <c r="E31" s="30"/>
      <c r="F31" s="19"/>
    </row>
    <row r="32" spans="1:6" x14ac:dyDescent="0.25">
      <c r="A32" s="97" t="s">
        <v>39</v>
      </c>
      <c r="B32" s="98"/>
      <c r="C32" s="25" t="s">
        <v>246</v>
      </c>
      <c r="D32" s="25" t="s">
        <v>180</v>
      </c>
      <c r="E32" s="28">
        <v>12</v>
      </c>
      <c r="F32" s="15">
        <f>C32*D32*E32</f>
        <v>39003.360000000001</v>
      </c>
    </row>
    <row r="33" spans="1:6" x14ac:dyDescent="0.25">
      <c r="A33" s="110" t="s">
        <v>40</v>
      </c>
      <c r="B33" s="111"/>
      <c r="C33" s="27"/>
      <c r="D33" s="27"/>
      <c r="E33" s="30"/>
      <c r="F33" s="19"/>
    </row>
    <row r="34" spans="1:6" x14ac:dyDescent="0.25">
      <c r="A34" s="105" t="s">
        <v>41</v>
      </c>
      <c r="B34" s="105"/>
      <c r="C34" s="25" t="s">
        <v>247</v>
      </c>
      <c r="D34" s="25" t="s">
        <v>180</v>
      </c>
      <c r="E34" s="28">
        <v>12</v>
      </c>
      <c r="F34" s="15">
        <f>C34*D34*E34</f>
        <v>22368.191999999999</v>
      </c>
    </row>
    <row r="35" spans="1:6" x14ac:dyDescent="0.25">
      <c r="A35" s="3" t="s">
        <v>42</v>
      </c>
      <c r="B35" s="4"/>
      <c r="C35" s="27"/>
      <c r="D35" s="27"/>
      <c r="E35" s="30"/>
      <c r="F35" s="19"/>
    </row>
    <row r="36" spans="1:6" ht="15.75" x14ac:dyDescent="0.25">
      <c r="A36" s="106" t="s">
        <v>43</v>
      </c>
      <c r="B36" s="107"/>
      <c r="C36" s="22" t="s">
        <v>299</v>
      </c>
      <c r="D36" s="22" t="s">
        <v>180</v>
      </c>
      <c r="E36" s="31"/>
      <c r="F36" s="23">
        <f>SUM(F4:F35)</f>
        <v>149998.46400000001</v>
      </c>
    </row>
  </sheetData>
  <mergeCells count="23">
    <mergeCell ref="A18:B18"/>
    <mergeCell ref="A2:D2"/>
    <mergeCell ref="E2:P2"/>
    <mergeCell ref="A3:B3"/>
    <mergeCell ref="A4:B4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6:B36"/>
  </mergeCells>
  <dataValidations count="2">
    <dataValidation type="list" allowBlank="1" showInputMessage="1" showErrorMessage="1" sqref="A35:A36" xr:uid="{00000000-0002-0000-3900-000000000000}">
      <formula1>#REF!</formula1>
    </dataValidation>
    <dataValidation type="list" allowBlank="1" showInputMessage="1" showErrorMessage="1" sqref="A35:A36" xr:uid="{00000000-0002-0000-3900-000001000000}">
      <formula1>Справочник_работ_и_услуг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33"/>
  <sheetViews>
    <sheetView topLeftCell="A28" workbookViewId="0">
      <selection activeCell="D4" sqref="D4"/>
    </sheetView>
  </sheetViews>
  <sheetFormatPr defaultRowHeight="15" x14ac:dyDescent="0.25"/>
  <cols>
    <col min="1" max="1" width="52.140625" customWidth="1"/>
    <col min="2" max="2" width="26.5703125" customWidth="1"/>
    <col min="3" max="3" width="15.140625" customWidth="1"/>
    <col min="4" max="5" width="13.28515625" customWidth="1"/>
    <col min="6" max="6" width="12.7109375" style="32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60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33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61</v>
      </c>
      <c r="E4" s="28">
        <v>12</v>
      </c>
      <c r="F4" s="34">
        <f>C4*D4*E4</f>
        <v>34891.08</v>
      </c>
    </row>
    <row r="5" spans="1:16" ht="19.5" customHeight="1" thickBot="1" x14ac:dyDescent="0.3">
      <c r="A5" s="11" t="s">
        <v>15</v>
      </c>
      <c r="B5" s="12"/>
      <c r="C5" s="26"/>
      <c r="D5" s="26"/>
      <c r="E5" s="29"/>
      <c r="F5" s="35"/>
    </row>
    <row r="6" spans="1:16" ht="28.5" customHeight="1" thickBot="1" x14ac:dyDescent="0.3">
      <c r="A6" s="13" t="s">
        <v>16</v>
      </c>
      <c r="B6" s="14"/>
      <c r="C6" s="26"/>
      <c r="D6" s="26"/>
      <c r="E6" s="29"/>
      <c r="F6" s="35"/>
    </row>
    <row r="7" spans="1:16" ht="15.75" thickBot="1" x14ac:dyDescent="0.3">
      <c r="A7" s="13" t="s">
        <v>17</v>
      </c>
      <c r="B7" s="14"/>
      <c r="C7" s="26"/>
      <c r="D7" s="26"/>
      <c r="E7" s="29"/>
      <c r="F7" s="35"/>
    </row>
    <row r="8" spans="1:16" ht="14.25" customHeight="1" thickBot="1" x14ac:dyDescent="0.3">
      <c r="A8" s="13" t="s">
        <v>18</v>
      </c>
      <c r="B8" s="14"/>
      <c r="C8" s="26"/>
      <c r="D8" s="26"/>
      <c r="E8" s="29"/>
      <c r="F8" s="35"/>
    </row>
    <row r="9" spans="1:16" ht="22.5" customHeight="1" thickBot="1" x14ac:dyDescent="0.3">
      <c r="A9" s="13" t="s">
        <v>19</v>
      </c>
      <c r="B9" s="14"/>
      <c r="C9" s="26"/>
      <c r="D9" s="26"/>
      <c r="E9" s="29"/>
      <c r="F9" s="35"/>
    </row>
    <row r="10" spans="1:16" ht="15.75" thickBot="1" x14ac:dyDescent="0.3">
      <c r="A10" s="13" t="s">
        <v>20</v>
      </c>
      <c r="B10" s="14"/>
      <c r="C10" s="26"/>
      <c r="D10" s="26"/>
      <c r="E10" s="29"/>
      <c r="F10" s="35"/>
    </row>
    <row r="11" spans="1:16" ht="17.25" customHeight="1" thickBot="1" x14ac:dyDescent="0.3">
      <c r="A11" s="13" t="s">
        <v>21</v>
      </c>
      <c r="B11" s="14"/>
      <c r="C11" s="26"/>
      <c r="D11" s="26"/>
      <c r="E11" s="29"/>
      <c r="F11" s="35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35"/>
    </row>
    <row r="13" spans="1:16" ht="35.25" customHeight="1" x14ac:dyDescent="0.25">
      <c r="A13" s="20" t="s">
        <v>23</v>
      </c>
      <c r="B13" s="21"/>
      <c r="C13" s="27"/>
      <c r="D13" s="27"/>
      <c r="E13" s="30"/>
      <c r="F13" s="36"/>
    </row>
    <row r="14" spans="1:16" x14ac:dyDescent="0.25">
      <c r="A14" s="97" t="s">
        <v>24</v>
      </c>
      <c r="B14" s="98"/>
      <c r="C14" s="25" t="s">
        <v>47</v>
      </c>
      <c r="D14" s="25" t="s">
        <v>61</v>
      </c>
      <c r="E14" s="28">
        <v>12</v>
      </c>
      <c r="F14" s="34">
        <f>C14*D14*E14</f>
        <v>28677.599999999999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35"/>
    </row>
    <row r="16" spans="1:16" ht="15.75" thickBot="1" x14ac:dyDescent="0.3">
      <c r="A16" s="95" t="s">
        <v>26</v>
      </c>
      <c r="B16" s="96"/>
      <c r="C16" s="26"/>
      <c r="D16" s="26"/>
      <c r="E16" s="29"/>
      <c r="F16" s="35"/>
    </row>
    <row r="17" spans="1:6" ht="15.75" thickBot="1" x14ac:dyDescent="0.3">
      <c r="A17" s="95" t="s">
        <v>27</v>
      </c>
      <c r="B17" s="96"/>
      <c r="C17" s="26"/>
      <c r="D17" s="26"/>
      <c r="E17" s="29"/>
      <c r="F17" s="35"/>
    </row>
    <row r="18" spans="1:6" ht="15.75" thickBot="1" x14ac:dyDescent="0.3">
      <c r="A18" s="95" t="s">
        <v>28</v>
      </c>
      <c r="B18" s="96"/>
      <c r="C18" s="26"/>
      <c r="D18" s="26"/>
      <c r="E18" s="29"/>
      <c r="F18" s="35"/>
    </row>
    <row r="19" spans="1:6" x14ac:dyDescent="0.25">
      <c r="A19" s="99" t="s">
        <v>29</v>
      </c>
      <c r="B19" s="100"/>
      <c r="C19" s="27"/>
      <c r="D19" s="27"/>
      <c r="E19" s="30"/>
      <c r="F19" s="36"/>
    </row>
    <row r="20" spans="1:6" x14ac:dyDescent="0.25">
      <c r="A20" s="97" t="s">
        <v>30</v>
      </c>
      <c r="B20" s="98"/>
      <c r="C20" s="25" t="s">
        <v>48</v>
      </c>
      <c r="D20" s="25" t="s">
        <v>61</v>
      </c>
      <c r="E20" s="28">
        <v>12</v>
      </c>
      <c r="F20" s="34">
        <f>C20*D20*E20</f>
        <v>25905.43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35"/>
    </row>
    <row r="22" spans="1:6" ht="15.75" thickBot="1" x14ac:dyDescent="0.3">
      <c r="A22" s="103" t="s">
        <v>32</v>
      </c>
      <c r="B22" s="104"/>
      <c r="C22" s="26"/>
      <c r="D22" s="26"/>
      <c r="E22" s="29"/>
      <c r="F22" s="35"/>
    </row>
    <row r="23" spans="1:6" ht="15.75" thickBot="1" x14ac:dyDescent="0.3">
      <c r="A23" s="103" t="s">
        <v>33</v>
      </c>
      <c r="B23" s="104"/>
      <c r="C23" s="26"/>
      <c r="D23" s="26"/>
      <c r="E23" s="29"/>
      <c r="F23" s="35"/>
    </row>
    <row r="24" spans="1:6" ht="15.75" thickBot="1" x14ac:dyDescent="0.3">
      <c r="A24" s="103" t="s">
        <v>34</v>
      </c>
      <c r="B24" s="104"/>
      <c r="C24" s="26"/>
      <c r="D24" s="26"/>
      <c r="E24" s="29"/>
      <c r="F24" s="35"/>
    </row>
    <row r="25" spans="1:6" ht="15.75" thickBot="1" x14ac:dyDescent="0.3">
      <c r="A25" s="103" t="s">
        <v>35</v>
      </c>
      <c r="B25" s="104"/>
      <c r="C25" s="26"/>
      <c r="D25" s="26"/>
      <c r="E25" s="29"/>
      <c r="F25" s="35"/>
    </row>
    <row r="26" spans="1:6" ht="15.75" thickBot="1" x14ac:dyDescent="0.3">
      <c r="A26" s="103" t="s">
        <v>36</v>
      </c>
      <c r="B26" s="104"/>
      <c r="C26" s="26"/>
      <c r="D26" s="26"/>
      <c r="E26" s="29"/>
      <c r="F26" s="35"/>
    </row>
    <row r="27" spans="1:6" ht="15.75" thickBot="1" x14ac:dyDescent="0.3">
      <c r="A27" s="103" t="s">
        <v>37</v>
      </c>
      <c r="B27" s="104"/>
      <c r="C27" s="26"/>
      <c r="D27" s="26"/>
      <c r="E27" s="29"/>
      <c r="F27" s="35"/>
    </row>
    <row r="28" spans="1:6" x14ac:dyDescent="0.25">
      <c r="A28" s="108" t="s">
        <v>38</v>
      </c>
      <c r="B28" s="109"/>
      <c r="C28" s="27"/>
      <c r="D28" s="27"/>
      <c r="E28" s="30"/>
      <c r="F28" s="36"/>
    </row>
    <row r="29" spans="1:6" x14ac:dyDescent="0.25">
      <c r="A29" s="97" t="s">
        <v>39</v>
      </c>
      <c r="B29" s="98"/>
      <c r="C29" s="25" t="s">
        <v>49</v>
      </c>
      <c r="D29" s="25" t="s">
        <v>61</v>
      </c>
      <c r="E29" s="28">
        <v>12</v>
      </c>
      <c r="F29" s="34">
        <f>C29*D29*E29</f>
        <v>28868.78</v>
      </c>
    </row>
    <row r="30" spans="1:6" x14ac:dyDescent="0.25">
      <c r="A30" s="110" t="s">
        <v>40</v>
      </c>
      <c r="B30" s="111"/>
      <c r="C30" s="27"/>
      <c r="D30" s="27"/>
      <c r="E30" s="30"/>
      <c r="F30" s="36"/>
    </row>
    <row r="31" spans="1:6" x14ac:dyDescent="0.25">
      <c r="A31" s="105" t="s">
        <v>41</v>
      </c>
      <c r="B31" s="105"/>
      <c r="C31" s="25" t="s">
        <v>50</v>
      </c>
      <c r="D31" s="25" t="s">
        <v>61</v>
      </c>
      <c r="E31" s="28">
        <v>12</v>
      </c>
      <c r="F31" s="34">
        <f>C31*D31*E31</f>
        <v>13191.7</v>
      </c>
    </row>
    <row r="32" spans="1:6" x14ac:dyDescent="0.25">
      <c r="A32" s="3" t="s">
        <v>42</v>
      </c>
      <c r="B32" s="4"/>
      <c r="C32" s="27"/>
      <c r="D32" s="27"/>
      <c r="E32" s="30"/>
      <c r="F32" s="36"/>
    </row>
    <row r="33" spans="1:6" ht="15.75" x14ac:dyDescent="0.25">
      <c r="A33" s="106" t="s">
        <v>43</v>
      </c>
      <c r="B33" s="107"/>
      <c r="C33" s="22" t="s">
        <v>51</v>
      </c>
      <c r="D33" s="22" t="s">
        <v>61</v>
      </c>
      <c r="E33" s="31"/>
      <c r="F33" s="37">
        <f>SUM(F4:F32)</f>
        <v>131534.59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0400-000000000000}">
      <formula1>#REF!</formula1>
    </dataValidation>
    <dataValidation type="list" allowBlank="1" showInputMessage="1" showErrorMessage="1" sqref="A32:A33" xr:uid="{00000000-0002-0000-0400-000001000000}">
      <formula1>Справочник_работ_и_услуг</formula1>
    </dataValidation>
  </dataValidation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F0"/>
  </sheetPr>
  <dimension ref="A1:P33"/>
  <sheetViews>
    <sheetView topLeftCell="A22" workbookViewId="0">
      <selection activeCell="C33" sqref="C33"/>
    </sheetView>
  </sheetViews>
  <sheetFormatPr defaultRowHeight="15" x14ac:dyDescent="0.25"/>
  <cols>
    <col min="1" max="1" width="59.7109375" customWidth="1"/>
    <col min="2" max="2" width="24" customWidth="1"/>
    <col min="3" max="3" width="16" customWidth="1"/>
    <col min="4" max="4" width="14" customWidth="1"/>
    <col min="6" max="6" width="13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117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9.75" customHeight="1" x14ac:dyDescent="0.25">
      <c r="A4" s="91" t="s">
        <v>14</v>
      </c>
      <c r="B4" s="92"/>
      <c r="C4" s="25" t="s">
        <v>243</v>
      </c>
      <c r="D4" s="25" t="s">
        <v>181</v>
      </c>
      <c r="E4" s="28">
        <v>12</v>
      </c>
      <c r="F4" s="15">
        <f>C4*D4*E4</f>
        <v>39555.455999999998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244</v>
      </c>
      <c r="D14" s="25" t="s">
        <v>181</v>
      </c>
      <c r="E14" s="28">
        <v>12</v>
      </c>
      <c r="F14" s="15">
        <f>C14*D14*E14</f>
        <v>33131.135999999999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245</v>
      </c>
      <c r="D20" s="25" t="s">
        <v>181</v>
      </c>
      <c r="E20" s="28">
        <v>12</v>
      </c>
      <c r="F20" s="15">
        <f>C20*D20*E20</f>
        <v>9636.48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246</v>
      </c>
      <c r="D29" s="25" t="s">
        <v>181</v>
      </c>
      <c r="E29" s="28">
        <v>12</v>
      </c>
      <c r="F29" s="15">
        <f>C29*D29*E29</f>
        <v>38087.040000000001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181</v>
      </c>
      <c r="E31" s="28">
        <v>12</v>
      </c>
      <c r="F31" s="15">
        <f>C31*D31*E31</f>
        <v>21842.687999999998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300</v>
      </c>
      <c r="D33" s="22" t="s">
        <v>181</v>
      </c>
      <c r="E33" s="31"/>
      <c r="F33" s="23">
        <f>SUM(F4:F32)</f>
        <v>142252.79999999999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A00-000000000000}">
      <formula1>#REF!</formula1>
    </dataValidation>
    <dataValidation type="list" allowBlank="1" showInputMessage="1" showErrorMessage="1" sqref="A32:A33" xr:uid="{00000000-0002-0000-3A00-000001000000}">
      <formula1>Справочник_работ_и_услуг</formula1>
    </dataValidation>
  </dataValidation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F0"/>
  </sheetPr>
  <dimension ref="A1:P34"/>
  <sheetViews>
    <sheetView topLeftCell="A22" workbookViewId="0">
      <selection activeCell="D36" sqref="D36"/>
    </sheetView>
  </sheetViews>
  <sheetFormatPr defaultRowHeight="15" x14ac:dyDescent="0.25"/>
  <cols>
    <col min="1" max="1" width="52" customWidth="1"/>
    <col min="2" max="2" width="27.85546875" customWidth="1"/>
    <col min="3" max="3" width="14.85546875" customWidth="1"/>
    <col min="4" max="4" width="14.42578125" customWidth="1"/>
    <col min="6" max="6" width="12.28515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302</v>
      </c>
      <c r="D4" s="25" t="s">
        <v>182</v>
      </c>
      <c r="E4" s="28">
        <v>12</v>
      </c>
      <c r="F4" s="15">
        <f>C4*D4*E4</f>
        <v>41803.487999999998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thickBot="1" x14ac:dyDescent="0.3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73" t="s">
        <v>272</v>
      </c>
      <c r="B14" s="80"/>
      <c r="C14" s="26"/>
      <c r="D14" s="26"/>
      <c r="E14" s="29"/>
      <c r="F14" s="16"/>
    </row>
    <row r="15" spans="1:16" ht="23.1" customHeight="1" x14ac:dyDescent="0.25">
      <c r="A15" s="97" t="s">
        <v>24</v>
      </c>
      <c r="B15" s="98"/>
      <c r="C15" s="25" t="s">
        <v>244</v>
      </c>
      <c r="D15" s="25" t="s">
        <v>182</v>
      </c>
      <c r="E15" s="28">
        <v>12</v>
      </c>
      <c r="F15" s="15">
        <f>C15*D15*E15</f>
        <v>33988.872000000003</v>
      </c>
    </row>
    <row r="16" spans="1:16" ht="23.1" customHeight="1" thickBot="1" x14ac:dyDescent="0.3">
      <c r="A16" s="93" t="s">
        <v>25</v>
      </c>
      <c r="B16" s="94"/>
      <c r="C16" s="26"/>
      <c r="D16" s="26"/>
      <c r="E16" s="29"/>
      <c r="F16" s="16"/>
    </row>
    <row r="17" spans="1:6" ht="15.75" thickBot="1" x14ac:dyDescent="0.3">
      <c r="A17" s="95" t="s">
        <v>26</v>
      </c>
      <c r="B17" s="96"/>
      <c r="C17" s="26"/>
      <c r="D17" s="26"/>
      <c r="E17" s="29"/>
      <c r="F17" s="16"/>
    </row>
    <row r="18" spans="1:6" ht="15.75" thickBot="1" x14ac:dyDescent="0.3">
      <c r="A18" s="95" t="s">
        <v>27</v>
      </c>
      <c r="B18" s="96"/>
      <c r="C18" s="26"/>
      <c r="D18" s="26"/>
      <c r="E18" s="29"/>
      <c r="F18" s="16"/>
    </row>
    <row r="19" spans="1:6" ht="15.75" thickBot="1" x14ac:dyDescent="0.3">
      <c r="A19" s="95" t="s">
        <v>28</v>
      </c>
      <c r="B19" s="96"/>
      <c r="C19" s="26"/>
      <c r="D19" s="26"/>
      <c r="E19" s="29"/>
      <c r="F19" s="16"/>
    </row>
    <row r="20" spans="1:6" x14ac:dyDescent="0.25">
      <c r="A20" s="99" t="s">
        <v>29</v>
      </c>
      <c r="B20" s="100"/>
      <c r="C20" s="27"/>
      <c r="D20" s="27"/>
      <c r="E20" s="30"/>
      <c r="F20" s="19"/>
    </row>
    <row r="21" spans="1:6" x14ac:dyDescent="0.25">
      <c r="A21" s="97" t="s">
        <v>30</v>
      </c>
      <c r="B21" s="98"/>
      <c r="C21" s="25" t="s">
        <v>245</v>
      </c>
      <c r="D21" s="25" t="s">
        <v>182</v>
      </c>
      <c r="E21" s="28">
        <v>12</v>
      </c>
      <c r="F21" s="15">
        <f>C21*D21*E21</f>
        <v>9885.9599999999991</v>
      </c>
    </row>
    <row r="22" spans="1:6" ht="15.75" thickBot="1" x14ac:dyDescent="0.3">
      <c r="A22" s="101" t="s">
        <v>31</v>
      </c>
      <c r="B22" s="102"/>
      <c r="C22" s="26"/>
      <c r="D22" s="26"/>
      <c r="E22" s="29"/>
      <c r="F22" s="16"/>
    </row>
    <row r="23" spans="1:6" ht="15.75" thickBot="1" x14ac:dyDescent="0.3">
      <c r="A23" s="103" t="s">
        <v>32</v>
      </c>
      <c r="B23" s="104"/>
      <c r="C23" s="26"/>
      <c r="D23" s="26"/>
      <c r="E23" s="29"/>
      <c r="F23" s="16"/>
    </row>
    <row r="24" spans="1:6" ht="15.75" thickBot="1" x14ac:dyDescent="0.3">
      <c r="A24" s="103" t="s">
        <v>33</v>
      </c>
      <c r="B24" s="104"/>
      <c r="C24" s="26"/>
      <c r="D24" s="26"/>
      <c r="E24" s="29"/>
      <c r="F24" s="16"/>
    </row>
    <row r="25" spans="1:6" ht="15.75" thickBot="1" x14ac:dyDescent="0.3">
      <c r="A25" s="103" t="s">
        <v>34</v>
      </c>
      <c r="B25" s="104"/>
      <c r="C25" s="26"/>
      <c r="D25" s="26"/>
      <c r="E25" s="29"/>
      <c r="F25" s="16"/>
    </row>
    <row r="26" spans="1:6" ht="15.75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246</v>
      </c>
      <c r="D30" s="25" t="s">
        <v>182</v>
      </c>
      <c r="E30" s="28">
        <v>12</v>
      </c>
      <c r="F30" s="15">
        <f>C30*D30*E30</f>
        <v>39073.08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247</v>
      </c>
      <c r="D32" s="25" t="s">
        <v>182</v>
      </c>
      <c r="E32" s="28">
        <v>12</v>
      </c>
      <c r="F32" s="15">
        <f>C32*D32*E32</f>
        <v>22408.175999999999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301</v>
      </c>
      <c r="D34" s="22" t="s">
        <v>182</v>
      </c>
      <c r="E34" s="31"/>
      <c r="F34" s="23">
        <f>SUM(F4:F33)</f>
        <v>147159.576</v>
      </c>
    </row>
  </sheetData>
  <mergeCells count="23">
    <mergeCell ref="A16:B16"/>
    <mergeCell ref="A2:D2"/>
    <mergeCell ref="E2:P2"/>
    <mergeCell ref="A3:B3"/>
    <mergeCell ref="A4:B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3B00-000000000000}">
      <formula1>#REF!</formula1>
    </dataValidation>
    <dataValidation type="list" allowBlank="1" showInputMessage="1" showErrorMessage="1" sqref="A33:A34" xr:uid="{00000000-0002-0000-3B00-000001000000}">
      <formula1>Справочник_работ_и_услуг</formula1>
    </dataValidation>
  </dataValidation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00B0F0"/>
  </sheetPr>
  <dimension ref="A1:P36"/>
  <sheetViews>
    <sheetView topLeftCell="A19" workbookViewId="0">
      <selection activeCell="F34" sqref="F34"/>
    </sheetView>
  </sheetViews>
  <sheetFormatPr defaultRowHeight="15" x14ac:dyDescent="0.25"/>
  <cols>
    <col min="1" max="1" width="43.5703125" customWidth="1"/>
    <col min="2" max="2" width="29.140625" customWidth="1"/>
    <col min="3" max="3" width="13.7109375" customWidth="1"/>
    <col min="4" max="4" width="15.28515625" customWidth="1"/>
    <col min="6" max="6" width="14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119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" customHeight="1" x14ac:dyDescent="0.25">
      <c r="A4" s="91" t="s">
        <v>14</v>
      </c>
      <c r="B4" s="92"/>
      <c r="C4" s="25" t="s">
        <v>268</v>
      </c>
      <c r="D4" s="25" t="s">
        <v>303</v>
      </c>
      <c r="E4" s="28">
        <v>12</v>
      </c>
      <c r="F4" s="15">
        <f>C4*D4*E4</f>
        <v>83524.38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269</v>
      </c>
      <c r="D14" s="25" t="s">
        <v>303</v>
      </c>
      <c r="E14" s="28">
        <v>12</v>
      </c>
      <c r="F14" s="15">
        <f>C14*D14*E14</f>
        <v>106340.796</v>
      </c>
    </row>
    <row r="15" spans="1:16" ht="15.75" thickBot="1" x14ac:dyDescent="0.3">
      <c r="A15" s="93" t="s">
        <v>25</v>
      </c>
      <c r="B15" s="94"/>
      <c r="C15" s="26"/>
      <c r="D15" s="26"/>
      <c r="E15" s="29"/>
      <c r="F15" s="16"/>
    </row>
    <row r="16" spans="1:16" ht="15.75" thickBot="1" x14ac:dyDescent="0.3">
      <c r="A16" s="95" t="s">
        <v>26</v>
      </c>
      <c r="B16" s="96"/>
      <c r="C16" s="26"/>
      <c r="D16" s="26"/>
      <c r="E16" s="29"/>
      <c r="F16" s="16"/>
    </row>
    <row r="17" spans="1:6" ht="15.75" thickBot="1" x14ac:dyDescent="0.3">
      <c r="A17" s="95" t="s">
        <v>27</v>
      </c>
      <c r="B17" s="96"/>
      <c r="C17" s="26"/>
      <c r="D17" s="26"/>
      <c r="E17" s="29"/>
      <c r="F17" s="16"/>
    </row>
    <row r="18" spans="1:6" ht="15.75" thickBot="1" x14ac:dyDescent="0.3">
      <c r="A18" s="95" t="s">
        <v>28</v>
      </c>
      <c r="B18" s="96"/>
      <c r="C18" s="26"/>
      <c r="D18" s="26"/>
      <c r="E18" s="29"/>
      <c r="F18" s="16"/>
    </row>
    <row r="19" spans="1:6" x14ac:dyDescent="0.25">
      <c r="A19" s="99" t="s">
        <v>29</v>
      </c>
      <c r="B19" s="100"/>
      <c r="C19" s="27"/>
      <c r="D19" s="27"/>
      <c r="E19" s="30"/>
      <c r="F19" s="19"/>
    </row>
    <row r="20" spans="1:6" x14ac:dyDescent="0.25">
      <c r="A20" s="97" t="s">
        <v>30</v>
      </c>
      <c r="B20" s="98"/>
      <c r="C20" s="25" t="s">
        <v>243</v>
      </c>
      <c r="D20" s="25" t="s">
        <v>303</v>
      </c>
      <c r="E20" s="28">
        <v>12</v>
      </c>
      <c r="F20" s="15">
        <f>C20*D20*E20</f>
        <v>175604.916</v>
      </c>
    </row>
    <row r="21" spans="1:6" ht="15.75" thickBot="1" x14ac:dyDescent="0.3">
      <c r="A21" s="101" t="s">
        <v>31</v>
      </c>
      <c r="B21" s="102"/>
      <c r="C21" s="26"/>
      <c r="D21" s="26"/>
      <c r="E21" s="29"/>
      <c r="F21" s="16"/>
    </row>
    <row r="22" spans="1:6" ht="15.75" thickBot="1" x14ac:dyDescent="0.3">
      <c r="A22" s="44" t="s">
        <v>254</v>
      </c>
      <c r="B22" s="45"/>
      <c r="C22" s="26"/>
      <c r="D22" s="26"/>
      <c r="E22" s="29"/>
      <c r="F22" s="16"/>
    </row>
    <row r="23" spans="1:6" ht="15.75" thickBot="1" x14ac:dyDescent="0.3">
      <c r="A23" s="103" t="s">
        <v>32</v>
      </c>
      <c r="B23" s="104"/>
      <c r="C23" s="26"/>
      <c r="D23" s="26"/>
      <c r="E23" s="29"/>
      <c r="F23" s="16"/>
    </row>
    <row r="24" spans="1:6" ht="15.75" thickBot="1" x14ac:dyDescent="0.3">
      <c r="A24" s="103" t="s">
        <v>33</v>
      </c>
      <c r="B24" s="104"/>
      <c r="C24" s="26"/>
      <c r="D24" s="26"/>
      <c r="E24" s="29"/>
      <c r="F24" s="16"/>
    </row>
    <row r="25" spans="1:6" ht="15.75" thickBot="1" x14ac:dyDescent="0.3">
      <c r="A25" s="103" t="s">
        <v>34</v>
      </c>
      <c r="B25" s="104"/>
      <c r="C25" s="26"/>
      <c r="D25" s="26"/>
      <c r="E25" s="29"/>
      <c r="F25" s="16"/>
    </row>
    <row r="26" spans="1:6" ht="15.75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246</v>
      </c>
      <c r="D30" s="25" t="s">
        <v>303</v>
      </c>
      <c r="E30" s="28">
        <v>12</v>
      </c>
      <c r="F30" s="15">
        <f>C30*D30*E30</f>
        <v>169085.94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247</v>
      </c>
      <c r="D32" s="25" t="s">
        <v>303</v>
      </c>
      <c r="E32" s="28">
        <v>12</v>
      </c>
      <c r="F32" s="15">
        <f>C32*D32*E32</f>
        <v>96969.767999999996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293</v>
      </c>
      <c r="D34" s="22" t="s">
        <v>303</v>
      </c>
      <c r="E34" s="31"/>
      <c r="F34" s="23">
        <f>SUM(F4:F33)</f>
        <v>631525.80000000005</v>
      </c>
    </row>
    <row r="36" spans="1:6" x14ac:dyDescent="0.25">
      <c r="C36" s="2"/>
    </row>
  </sheetData>
  <mergeCells count="23">
    <mergeCell ref="A15:B15"/>
    <mergeCell ref="A2:D2"/>
    <mergeCell ref="E2:P2"/>
    <mergeCell ref="A3:B3"/>
    <mergeCell ref="A4:B4"/>
    <mergeCell ref="A14:B14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3C00-000000000000}">
      <formula1>#REF!</formula1>
    </dataValidation>
    <dataValidation type="list" allowBlank="1" showInputMessage="1" showErrorMessage="1" sqref="A33:A34" xr:uid="{00000000-0002-0000-3C00-000001000000}">
      <formula1>Справочник_работ_и_услуг</formula1>
    </dataValidation>
  </dataValidation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37"/>
  <sheetViews>
    <sheetView topLeftCell="A31" workbookViewId="0">
      <selection activeCell="C35" sqref="C35"/>
    </sheetView>
  </sheetViews>
  <sheetFormatPr defaultRowHeight="15" x14ac:dyDescent="0.25"/>
  <cols>
    <col min="1" max="1" width="55.7109375" customWidth="1"/>
    <col min="2" max="2" width="16.5703125" customWidth="1"/>
    <col min="3" max="3" width="14.5703125" customWidth="1"/>
    <col min="4" max="4" width="12.85546875" customWidth="1"/>
    <col min="6" max="6" width="13.28515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266</v>
      </c>
      <c r="D4" s="25" t="s">
        <v>183</v>
      </c>
      <c r="E4" s="28">
        <v>12</v>
      </c>
      <c r="F4" s="15">
        <f>C4*D4*E4</f>
        <v>141482.88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265</v>
      </c>
      <c r="D14" s="25" t="s">
        <v>183</v>
      </c>
      <c r="E14" s="28">
        <v>12</v>
      </c>
      <c r="F14" s="15">
        <f>C14*D14*E14</f>
        <v>130505.76</v>
      </c>
    </row>
    <row r="15" spans="1:16" ht="30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267</v>
      </c>
      <c r="D20" s="25" t="s">
        <v>183</v>
      </c>
      <c r="E20" s="28">
        <v>12</v>
      </c>
      <c r="F20" s="15">
        <f>C20*D20*E20</f>
        <v>183358.56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44" t="s">
        <v>254</v>
      </c>
      <c r="B22" s="45"/>
      <c r="C22" s="26"/>
      <c r="D22" s="26"/>
      <c r="E22" s="29"/>
      <c r="F22" s="16"/>
    </row>
    <row r="23" spans="1:6" ht="23.1" customHeight="1" thickBot="1" x14ac:dyDescent="0.3">
      <c r="A23" s="103" t="s">
        <v>32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33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34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35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36</v>
      </c>
      <c r="B27" s="104"/>
      <c r="C27" s="26"/>
      <c r="D27" s="26"/>
      <c r="E27" s="29"/>
      <c r="F27" s="16"/>
    </row>
    <row r="28" spans="1:6" ht="23.1" customHeight="1" thickBot="1" x14ac:dyDescent="0.3">
      <c r="A28" s="103" t="s">
        <v>37</v>
      </c>
      <c r="B28" s="104"/>
      <c r="C28" s="26"/>
      <c r="D28" s="26"/>
      <c r="E28" s="29"/>
      <c r="F28" s="16"/>
    </row>
    <row r="29" spans="1:6" ht="23.1" customHeight="1" x14ac:dyDescent="0.25">
      <c r="A29" s="108" t="s">
        <v>38</v>
      </c>
      <c r="B29" s="109"/>
      <c r="C29" s="27"/>
      <c r="D29" s="27"/>
      <c r="E29" s="30"/>
      <c r="F29" s="19"/>
    </row>
    <row r="30" spans="1:6" ht="23.1" customHeight="1" x14ac:dyDescent="0.25">
      <c r="A30" s="97" t="s">
        <v>39</v>
      </c>
      <c r="B30" s="98"/>
      <c r="C30" s="25" t="s">
        <v>246</v>
      </c>
      <c r="D30" s="25" t="s">
        <v>183</v>
      </c>
      <c r="E30" s="28">
        <v>12</v>
      </c>
      <c r="F30" s="15">
        <f>C30*D30*E30</f>
        <v>168722.4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247</v>
      </c>
      <c r="D32" s="25" t="s">
        <v>183</v>
      </c>
      <c r="E32" s="28">
        <v>12</v>
      </c>
      <c r="F32" s="15">
        <f>C32*D32*E32</f>
        <v>96761.279999999999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304</v>
      </c>
      <c r="D34" s="22" t="s">
        <v>183</v>
      </c>
      <c r="E34" s="31"/>
      <c r="F34" s="23">
        <f>SUM(F4:F33)</f>
        <v>720830.88</v>
      </c>
    </row>
    <row r="37" spans="1:6" x14ac:dyDescent="0.25">
      <c r="C37" s="2"/>
    </row>
  </sheetData>
  <mergeCells count="23">
    <mergeCell ref="A15:B15"/>
    <mergeCell ref="A2:D2"/>
    <mergeCell ref="E2:P2"/>
    <mergeCell ref="A3:B3"/>
    <mergeCell ref="A4:B4"/>
    <mergeCell ref="A14:B14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3D00-000000000000}">
      <formula1>#REF!</formula1>
    </dataValidation>
    <dataValidation type="list" allowBlank="1" showInputMessage="1" showErrorMessage="1" sqref="A33:A34" xr:uid="{00000000-0002-0000-3D00-000001000000}">
      <formula1>Справочник_работ_и_услуг</formula1>
    </dataValidation>
  </dataValidation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00B0F0"/>
  </sheetPr>
  <dimension ref="A1:P33"/>
  <sheetViews>
    <sheetView topLeftCell="A25" workbookViewId="0">
      <selection activeCell="C34" sqref="C34"/>
    </sheetView>
  </sheetViews>
  <sheetFormatPr defaultRowHeight="15" x14ac:dyDescent="0.25"/>
  <cols>
    <col min="1" max="1" width="49.5703125" customWidth="1"/>
    <col min="2" max="2" width="21.42578125" customWidth="1"/>
    <col min="3" max="3" width="14" customWidth="1"/>
    <col min="4" max="4" width="14.28515625" customWidth="1"/>
    <col min="6" max="6" width="14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121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243</v>
      </c>
      <c r="D4" s="25" t="s">
        <v>184</v>
      </c>
      <c r="E4" s="28">
        <v>12</v>
      </c>
      <c r="F4" s="15">
        <f>C4*D4*E4</f>
        <v>17605.488000000001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244</v>
      </c>
      <c r="D14" s="25" t="s">
        <v>184</v>
      </c>
      <c r="E14" s="28">
        <v>12</v>
      </c>
      <c r="F14" s="15">
        <f>C14*D14*E14</f>
        <v>14746.128000000001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245</v>
      </c>
      <c r="D20" s="25" t="s">
        <v>184</v>
      </c>
      <c r="E20" s="28">
        <v>12</v>
      </c>
      <c r="F20" s="15">
        <f>C20*D20*E20</f>
        <v>4289.04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3.1" customHeight="1" x14ac:dyDescent="0.25">
      <c r="A29" s="97" t="s">
        <v>39</v>
      </c>
      <c r="B29" s="98"/>
      <c r="C29" s="25" t="s">
        <v>246</v>
      </c>
      <c r="D29" s="25" t="s">
        <v>184</v>
      </c>
      <c r="E29" s="28">
        <v>12</v>
      </c>
      <c r="F29" s="15">
        <f>C29*D29*E29</f>
        <v>16951.919999999998</v>
      </c>
    </row>
    <row r="30" spans="1:6" ht="23.1" customHeight="1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184</v>
      </c>
      <c r="E31" s="28">
        <v>12</v>
      </c>
      <c r="F31" s="15">
        <f>C31*D31*E31</f>
        <v>9721.8240000000005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285</v>
      </c>
      <c r="D33" s="22" t="s">
        <v>184</v>
      </c>
      <c r="E33" s="31"/>
      <c r="F33" s="23">
        <f>SUM(F4:F32)</f>
        <v>63314.400000000001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E00-000000000000}">
      <formula1>#REF!</formula1>
    </dataValidation>
    <dataValidation type="list" allowBlank="1" showInputMessage="1" showErrorMessage="1" sqref="A32:A33" xr:uid="{00000000-0002-0000-3E00-000001000000}">
      <formula1>Справочник_работ_и_услуг</formula1>
    </dataValidation>
  </dataValidation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00B0F0"/>
  </sheetPr>
  <dimension ref="A1:P33"/>
  <sheetViews>
    <sheetView topLeftCell="A22" workbookViewId="0">
      <selection activeCell="G23" sqref="G23"/>
    </sheetView>
  </sheetViews>
  <sheetFormatPr defaultRowHeight="15" x14ac:dyDescent="0.25"/>
  <cols>
    <col min="1" max="1" width="37.140625" customWidth="1"/>
    <col min="2" max="2" width="33.140625" customWidth="1"/>
    <col min="3" max="3" width="14.42578125" customWidth="1"/>
    <col min="4" max="4" width="15.28515625" customWidth="1"/>
    <col min="6" max="6" width="14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122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243</v>
      </c>
      <c r="D4" s="25" t="s">
        <v>185</v>
      </c>
      <c r="E4" s="28">
        <v>12</v>
      </c>
      <c r="F4" s="15">
        <f>C4*D4*E4</f>
        <v>26589.252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244</v>
      </c>
      <c r="D14" s="25" t="s">
        <v>185</v>
      </c>
      <c r="E14" s="28">
        <v>12</v>
      </c>
      <c r="F14" s="15">
        <f>C14*D14*E14</f>
        <v>22270.812000000002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245</v>
      </c>
      <c r="D20" s="25" t="s">
        <v>185</v>
      </c>
      <c r="E20" s="28">
        <v>12</v>
      </c>
      <c r="F20" s="15">
        <f>C20*D20*E20</f>
        <v>6477.66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15.75" thickBot="1" x14ac:dyDescent="0.3">
      <c r="A26" s="103" t="s">
        <v>36</v>
      </c>
      <c r="B26" s="104"/>
      <c r="C26" s="26"/>
      <c r="D26" s="26"/>
      <c r="E26" s="29"/>
      <c r="F26" s="16"/>
    </row>
    <row r="27" spans="1:6" ht="15.75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246</v>
      </c>
      <c r="D29" s="25" t="s">
        <v>185</v>
      </c>
      <c r="E29" s="28">
        <v>12</v>
      </c>
      <c r="F29" s="15">
        <f>C29*D29*E29</f>
        <v>25602.18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185</v>
      </c>
      <c r="E31" s="28">
        <v>12</v>
      </c>
      <c r="F31" s="15">
        <f>C31*D31*E31</f>
        <v>14682.696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285</v>
      </c>
      <c r="D33" s="22" t="s">
        <v>185</v>
      </c>
      <c r="E33" s="31"/>
      <c r="F33" s="23">
        <f>SUM(F4:F32)</f>
        <v>95622.6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3F00-000000000000}">
      <formula1>#REF!</formula1>
    </dataValidation>
    <dataValidation type="list" allowBlank="1" showInputMessage="1" showErrorMessage="1" sqref="A32:A33" xr:uid="{00000000-0002-0000-3F00-000001000000}">
      <formula1>Справочник_работ_и_услуг</formula1>
    </dataValidation>
  </dataValidation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00B0F0"/>
  </sheetPr>
  <dimension ref="A1:P33"/>
  <sheetViews>
    <sheetView topLeftCell="A22" workbookViewId="0">
      <selection activeCell="C33" sqref="C33"/>
    </sheetView>
  </sheetViews>
  <sheetFormatPr defaultRowHeight="15" x14ac:dyDescent="0.25"/>
  <cols>
    <col min="1" max="1" width="43.7109375" customWidth="1"/>
    <col min="2" max="2" width="23.85546875" customWidth="1"/>
    <col min="3" max="3" width="14.140625" customWidth="1"/>
    <col min="4" max="4" width="16.42578125" customWidth="1"/>
    <col min="6" max="6" width="12.855468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243</v>
      </c>
      <c r="D4" s="25" t="s">
        <v>186</v>
      </c>
      <c r="E4" s="28">
        <v>12</v>
      </c>
      <c r="F4" s="15">
        <f>C4*D4*E4</f>
        <v>27706.403999999999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244</v>
      </c>
      <c r="D14" s="25" t="s">
        <v>186</v>
      </c>
      <c r="E14" s="28">
        <v>12</v>
      </c>
      <c r="F14" s="15">
        <f>C14*D14*E14</f>
        <v>23206.524000000001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245</v>
      </c>
      <c r="D20" s="25" t="s">
        <v>186</v>
      </c>
      <c r="E20" s="28">
        <v>12</v>
      </c>
      <c r="F20" s="15">
        <f>C20*D20*E20</f>
        <v>6749.82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246</v>
      </c>
      <c r="D29" s="25" t="s">
        <v>186</v>
      </c>
      <c r="E29" s="28">
        <v>12</v>
      </c>
      <c r="F29" s="15">
        <f>C29*D29*E29</f>
        <v>26677.86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186</v>
      </c>
      <c r="E31" s="28">
        <v>12</v>
      </c>
      <c r="F31" s="15">
        <f>C31*D31*E31</f>
        <v>15299.592000000001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285</v>
      </c>
      <c r="D33" s="22" t="s">
        <v>186</v>
      </c>
      <c r="E33" s="31"/>
      <c r="F33" s="23">
        <f>SUM(F4:F32)</f>
        <v>99640.2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000-000000000000}">
      <formula1>#REF!</formula1>
    </dataValidation>
    <dataValidation type="list" allowBlank="1" showInputMessage="1" showErrorMessage="1" sqref="A32:A33" xr:uid="{00000000-0002-0000-4000-000001000000}">
      <formula1>Справочник_работ_и_услуг</formula1>
    </dataValidation>
  </dataValidation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00B0F0"/>
  </sheetPr>
  <dimension ref="A1:P33"/>
  <sheetViews>
    <sheetView topLeftCell="A22" workbookViewId="0">
      <selection activeCell="C33" sqref="C33"/>
    </sheetView>
  </sheetViews>
  <sheetFormatPr defaultRowHeight="15" x14ac:dyDescent="0.25"/>
  <cols>
    <col min="1" max="1" width="43.28515625" customWidth="1"/>
    <col min="2" max="2" width="31.28515625" customWidth="1"/>
    <col min="3" max="3" width="14.7109375" customWidth="1"/>
    <col min="4" max="4" width="15.5703125" customWidth="1"/>
    <col min="6" max="6" width="13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243</v>
      </c>
      <c r="D4" s="25" t="s">
        <v>187</v>
      </c>
      <c r="E4" s="28">
        <v>12</v>
      </c>
      <c r="F4" s="15">
        <f>C4*D4*E4</f>
        <v>39948.527999999998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244</v>
      </c>
      <c r="D14" s="25" t="s">
        <v>187</v>
      </c>
      <c r="E14" s="28">
        <v>12</v>
      </c>
      <c r="F14" s="15">
        <f>C14*D14*E14</f>
        <v>33460.368000000002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245</v>
      </c>
      <c r="D20" s="25" t="s">
        <v>187</v>
      </c>
      <c r="E20" s="28">
        <v>12</v>
      </c>
      <c r="F20" s="15">
        <f>C20*D20*E20</f>
        <v>9732.24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3.1" customHeight="1" x14ac:dyDescent="0.25">
      <c r="A29" s="97" t="s">
        <v>39</v>
      </c>
      <c r="B29" s="98"/>
      <c r="C29" s="25" t="s">
        <v>246</v>
      </c>
      <c r="D29" s="25" t="s">
        <v>187</v>
      </c>
      <c r="E29" s="28">
        <v>12</v>
      </c>
      <c r="F29" s="15">
        <f>C29*D29*E29</f>
        <v>38465.519999999997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187</v>
      </c>
      <c r="E31" s="28">
        <v>12</v>
      </c>
      <c r="F31" s="15">
        <f>C31*D31*E31</f>
        <v>22059.743999999999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285</v>
      </c>
      <c r="D33" s="22" t="s">
        <v>187</v>
      </c>
      <c r="E33" s="31"/>
      <c r="F33" s="23">
        <f>SUM(F4:F32)</f>
        <v>143666.4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100-000000000000}">
      <formula1>#REF!</formula1>
    </dataValidation>
    <dataValidation type="list" allowBlank="1" showInputMessage="1" showErrorMessage="1" sqref="A32:A33" xr:uid="{00000000-0002-0000-4100-000001000000}">
      <formula1>Справочник_работ_и_услуг</formula1>
    </dataValidation>
  </dataValidation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00B0F0"/>
  </sheetPr>
  <dimension ref="A1:P35"/>
  <sheetViews>
    <sheetView topLeftCell="A22" workbookViewId="0">
      <selection activeCell="H27" sqref="H27"/>
    </sheetView>
  </sheetViews>
  <sheetFormatPr defaultRowHeight="15" x14ac:dyDescent="0.25"/>
  <cols>
    <col min="1" max="1" width="49.28515625" customWidth="1"/>
    <col min="2" max="2" width="22.140625" customWidth="1"/>
    <col min="3" max="3" width="14.5703125" customWidth="1"/>
    <col min="4" max="4" width="15.7109375" customWidth="1"/>
    <col min="6" max="6" width="13.140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243</v>
      </c>
      <c r="D4" s="25" t="s">
        <v>188</v>
      </c>
      <c r="E4" s="28">
        <v>12</v>
      </c>
      <c r="F4" s="15">
        <f>C4*D4*E4</f>
        <v>39689.928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244</v>
      </c>
      <c r="D14" s="25" t="s">
        <v>188</v>
      </c>
      <c r="E14" s="28">
        <v>12</v>
      </c>
      <c r="F14" s="15">
        <f>C14*D14*E14</f>
        <v>33243.767999999996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245</v>
      </c>
      <c r="D20" s="25" t="s">
        <v>188</v>
      </c>
      <c r="E20" s="28">
        <v>12</v>
      </c>
      <c r="F20" s="15">
        <f>C20*D20*E20</f>
        <v>9669.24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246</v>
      </c>
      <c r="D29" s="25" t="s">
        <v>188</v>
      </c>
      <c r="E29" s="28">
        <v>12</v>
      </c>
      <c r="F29" s="15">
        <f>C29*D29*E29</f>
        <v>38216.519999999997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247</v>
      </c>
      <c r="D31" s="25" t="s">
        <v>188</v>
      </c>
      <c r="E31" s="28">
        <v>12</v>
      </c>
      <c r="F31" s="15">
        <f>C31*D31*E31</f>
        <v>21916.944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285</v>
      </c>
      <c r="D33" s="22" t="s">
        <v>188</v>
      </c>
      <c r="E33" s="31"/>
      <c r="F33" s="23">
        <f>SUM(F4:F32)</f>
        <v>142736.4</v>
      </c>
    </row>
    <row r="35" spans="1:6" x14ac:dyDescent="0.25">
      <c r="C35" s="2"/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200-000000000000}">
      <formula1>#REF!</formula1>
    </dataValidation>
    <dataValidation type="list" allowBlank="1" showInputMessage="1" showErrorMessage="1" sqref="A32:A33" xr:uid="{00000000-0002-0000-4200-000001000000}">
      <formula1>Справочник_работ_и_услуг</formula1>
    </dataValidation>
  </dataValidation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C00000"/>
  </sheetPr>
  <dimension ref="A1:P36"/>
  <sheetViews>
    <sheetView topLeftCell="A25" workbookViewId="0">
      <selection activeCell="C33" sqref="C33"/>
    </sheetView>
  </sheetViews>
  <sheetFormatPr defaultRowHeight="15" x14ac:dyDescent="0.25"/>
  <cols>
    <col min="1" max="1" width="49.7109375" customWidth="1"/>
    <col min="2" max="2" width="26.42578125" customWidth="1"/>
    <col min="3" max="3" width="14" customWidth="1"/>
    <col min="4" max="4" width="17.5703125" customWidth="1"/>
    <col min="6" max="6" width="15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189</v>
      </c>
      <c r="E4" s="28">
        <v>12</v>
      </c>
      <c r="F4" s="15">
        <f>C4*D4*E4</f>
        <v>21212.34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261</v>
      </c>
      <c r="D14" s="25" t="s">
        <v>189</v>
      </c>
      <c r="E14" s="28">
        <v>12</v>
      </c>
      <c r="F14" s="15">
        <f>C14*D14*E14</f>
        <v>24757.416000000001</v>
      </c>
    </row>
    <row r="15" spans="1:16" ht="29.25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260</v>
      </c>
      <c r="D20" s="25" t="s">
        <v>189</v>
      </c>
      <c r="E20" s="28">
        <v>12</v>
      </c>
      <c r="F20" s="15">
        <f>C20*D20*E20</f>
        <v>0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3.1" customHeight="1" x14ac:dyDescent="0.25">
      <c r="A29" s="97" t="s">
        <v>39</v>
      </c>
      <c r="B29" s="98"/>
      <c r="C29" s="25" t="s">
        <v>246</v>
      </c>
      <c r="D29" s="25" t="s">
        <v>189</v>
      </c>
      <c r="E29" s="28">
        <v>12</v>
      </c>
      <c r="F29" s="15">
        <f>C29*D29*E29</f>
        <v>24118.14</v>
      </c>
    </row>
    <row r="30" spans="1:6" ht="23.1" customHeight="1" x14ac:dyDescent="0.25">
      <c r="A30" s="110" t="s">
        <v>40</v>
      </c>
      <c r="B30" s="111"/>
      <c r="C30" s="27"/>
      <c r="D30" s="27"/>
      <c r="E30" s="30"/>
      <c r="F30" s="19"/>
    </row>
    <row r="31" spans="1:6" ht="23.1" customHeight="1" x14ac:dyDescent="0.25">
      <c r="A31" s="105" t="s">
        <v>41</v>
      </c>
      <c r="B31" s="105"/>
      <c r="C31" s="25" t="s">
        <v>262</v>
      </c>
      <c r="D31" s="25" t="s">
        <v>189</v>
      </c>
      <c r="E31" s="28">
        <v>12</v>
      </c>
      <c r="F31" s="15">
        <f>C31*D31*E31</f>
        <v>13889.724</v>
      </c>
    </row>
    <row r="32" spans="1:6" ht="23.1" customHeight="1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305</v>
      </c>
      <c r="D33" s="22" t="s">
        <v>189</v>
      </c>
      <c r="E33" s="31"/>
      <c r="F33" s="23">
        <f>SUM(F4:F32)</f>
        <v>83977.62</v>
      </c>
    </row>
    <row r="36" spans="1:6" x14ac:dyDescent="0.25">
      <c r="C36" s="2"/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300-000000000000}">
      <formula1>#REF!</formula1>
    </dataValidation>
    <dataValidation type="list" allowBlank="1" showInputMessage="1" showErrorMessage="1" sqref="A32:A33" xr:uid="{00000000-0002-0000-4300-000001000000}">
      <formula1>Справочник_работ_и_услуг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P34"/>
  <sheetViews>
    <sheetView topLeftCell="A10" workbookViewId="0">
      <selection activeCell="A13" sqref="A13"/>
    </sheetView>
  </sheetViews>
  <sheetFormatPr defaultRowHeight="15" x14ac:dyDescent="0.25"/>
  <cols>
    <col min="1" max="1" width="45.28515625" customWidth="1"/>
    <col min="2" max="2" width="27.28515625" customWidth="1"/>
    <col min="3" max="3" width="15.28515625" customWidth="1"/>
    <col min="4" max="4" width="14.28515625" customWidth="1"/>
    <col min="6" max="6" width="14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63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273</v>
      </c>
      <c r="D4" s="25" t="s">
        <v>62</v>
      </c>
      <c r="E4" s="28">
        <v>12</v>
      </c>
      <c r="F4" s="15">
        <f>C4*D4*E4</f>
        <v>47638.8</v>
      </c>
    </row>
    <row r="5" spans="1:16" ht="2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40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6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4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22.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46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6.5" customHeight="1" thickBot="1" x14ac:dyDescent="0.3">
      <c r="A13" s="73" t="s">
        <v>272</v>
      </c>
      <c r="B13" s="74"/>
      <c r="C13" s="26"/>
      <c r="D13" s="26"/>
      <c r="E13" s="29"/>
      <c r="F13" s="16"/>
    </row>
    <row r="14" spans="1:16" ht="53.25" customHeight="1" x14ac:dyDescent="0.25">
      <c r="A14" s="20" t="s">
        <v>23</v>
      </c>
      <c r="B14" s="21"/>
      <c r="C14" s="27"/>
      <c r="D14" s="27"/>
      <c r="E14" s="30"/>
      <c r="F14" s="19"/>
    </row>
    <row r="15" spans="1:16" x14ac:dyDescent="0.25">
      <c r="A15" s="97" t="s">
        <v>24</v>
      </c>
      <c r="B15" s="98"/>
      <c r="C15" s="25" t="s">
        <v>47</v>
      </c>
      <c r="D15" s="25" t="s">
        <v>62</v>
      </c>
      <c r="E15" s="28">
        <v>12</v>
      </c>
      <c r="F15" s="15">
        <f>C15*D15*E15</f>
        <v>28872</v>
      </c>
    </row>
    <row r="16" spans="1:16" ht="15.75" thickBot="1" x14ac:dyDescent="0.3">
      <c r="A16" s="93" t="s">
        <v>25</v>
      </c>
      <c r="B16" s="94"/>
      <c r="C16" s="26"/>
      <c r="D16" s="26"/>
      <c r="E16" s="29"/>
      <c r="F16" s="16"/>
    </row>
    <row r="17" spans="1:6" ht="15.75" thickBot="1" x14ac:dyDescent="0.3">
      <c r="A17" s="95" t="s">
        <v>26</v>
      </c>
      <c r="B17" s="96"/>
      <c r="C17" s="26"/>
      <c r="D17" s="26"/>
      <c r="E17" s="29"/>
      <c r="F17" s="16"/>
    </row>
    <row r="18" spans="1:6" ht="15.75" thickBot="1" x14ac:dyDescent="0.3">
      <c r="A18" s="95" t="s">
        <v>27</v>
      </c>
      <c r="B18" s="96"/>
      <c r="C18" s="26"/>
      <c r="D18" s="26"/>
      <c r="E18" s="29"/>
      <c r="F18" s="16"/>
    </row>
    <row r="19" spans="1:6" ht="15.75" thickBot="1" x14ac:dyDescent="0.3">
      <c r="A19" s="95" t="s">
        <v>28</v>
      </c>
      <c r="B19" s="96"/>
      <c r="C19" s="26"/>
      <c r="D19" s="26"/>
      <c r="E19" s="29"/>
      <c r="F19" s="16"/>
    </row>
    <row r="20" spans="1:6" x14ac:dyDescent="0.25">
      <c r="A20" s="99" t="s">
        <v>29</v>
      </c>
      <c r="B20" s="100"/>
      <c r="C20" s="27"/>
      <c r="D20" s="27"/>
      <c r="E20" s="30"/>
      <c r="F20" s="19"/>
    </row>
    <row r="21" spans="1:6" x14ac:dyDescent="0.25">
      <c r="A21" s="97" t="s">
        <v>30</v>
      </c>
      <c r="B21" s="98"/>
      <c r="C21" s="25" t="s">
        <v>48</v>
      </c>
      <c r="D21" s="25" t="s">
        <v>62</v>
      </c>
      <c r="E21" s="28">
        <v>12</v>
      </c>
      <c r="F21" s="15">
        <f>C21*D21*E21</f>
        <v>26081.040000000001</v>
      </c>
    </row>
    <row r="22" spans="1:6" ht="15.75" thickBot="1" x14ac:dyDescent="0.3">
      <c r="A22" s="101" t="s">
        <v>31</v>
      </c>
      <c r="B22" s="102"/>
      <c r="C22" s="26"/>
      <c r="D22" s="26"/>
      <c r="E22" s="29"/>
      <c r="F22" s="16"/>
    </row>
    <row r="23" spans="1:6" ht="15.75" thickBot="1" x14ac:dyDescent="0.3">
      <c r="A23" s="103" t="s">
        <v>32</v>
      </c>
      <c r="B23" s="104"/>
      <c r="C23" s="26"/>
      <c r="D23" s="26"/>
      <c r="E23" s="29"/>
      <c r="F23" s="16"/>
    </row>
    <row r="24" spans="1:6" ht="15.75" thickBot="1" x14ac:dyDescent="0.3">
      <c r="A24" s="103" t="s">
        <v>33</v>
      </c>
      <c r="B24" s="104"/>
      <c r="C24" s="26"/>
      <c r="D24" s="26"/>
      <c r="E24" s="29"/>
      <c r="F24" s="16"/>
    </row>
    <row r="25" spans="1:6" ht="15.75" thickBot="1" x14ac:dyDescent="0.3">
      <c r="A25" s="103" t="s">
        <v>34</v>
      </c>
      <c r="B25" s="104"/>
      <c r="C25" s="26"/>
      <c r="D25" s="26"/>
      <c r="E25" s="29"/>
      <c r="F25" s="16"/>
    </row>
    <row r="26" spans="1:6" ht="15.75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49</v>
      </c>
      <c r="D30" s="25" t="s">
        <v>62</v>
      </c>
      <c r="E30" s="28">
        <v>12</v>
      </c>
      <c r="F30" s="15">
        <f>C30*D30*E30</f>
        <v>29064.48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50</v>
      </c>
      <c r="D32" s="25" t="s">
        <v>62</v>
      </c>
      <c r="E32" s="28">
        <v>12</v>
      </c>
      <c r="F32" s="15">
        <f>C32*D32*E32</f>
        <v>13281.12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274</v>
      </c>
      <c r="D34" s="22" t="s">
        <v>62</v>
      </c>
      <c r="E34" s="31"/>
      <c r="F34" s="23">
        <f>SUM(F4:F33)</f>
        <v>144937.44</v>
      </c>
    </row>
  </sheetData>
  <mergeCells count="23">
    <mergeCell ref="A16:B16"/>
    <mergeCell ref="A2:D2"/>
    <mergeCell ref="E2:P2"/>
    <mergeCell ref="A3:B3"/>
    <mergeCell ref="A4:B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0500-000000000000}">
      <formula1>#REF!</formula1>
    </dataValidation>
    <dataValidation type="list" allowBlank="1" showInputMessage="1" showErrorMessage="1" sqref="A33:A34" xr:uid="{00000000-0002-0000-0500-000001000000}">
      <formula1>Справочник_работ_и_услуг</formula1>
    </dataValidation>
  </dataValidation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7030A0"/>
  </sheetPr>
  <dimension ref="A1:P33"/>
  <sheetViews>
    <sheetView topLeftCell="A22" workbookViewId="0">
      <selection activeCell="C33" sqref="C33"/>
    </sheetView>
  </sheetViews>
  <sheetFormatPr defaultRowHeight="15" x14ac:dyDescent="0.25"/>
  <cols>
    <col min="1" max="1" width="52.42578125" customWidth="1"/>
    <col min="2" max="2" width="24.42578125" customWidth="1"/>
    <col min="3" max="3" width="13.140625" customWidth="1"/>
    <col min="4" max="4" width="12.42578125" customWidth="1"/>
    <col min="6" max="6" width="12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127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263</v>
      </c>
      <c r="D4" s="25" t="s">
        <v>190</v>
      </c>
      <c r="E4" s="28">
        <v>12</v>
      </c>
      <c r="F4" s="15">
        <f>C4*D4*E4</f>
        <v>46683.936000000002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255</v>
      </c>
      <c r="D14" s="25" t="s">
        <v>190</v>
      </c>
      <c r="E14" s="28">
        <v>12</v>
      </c>
      <c r="F14" s="15">
        <f>C14*D14*E14</f>
        <v>40763.519999999997</v>
      </c>
    </row>
    <row r="15" spans="1:16" ht="24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260</v>
      </c>
      <c r="D20" s="25" t="s">
        <v>190</v>
      </c>
      <c r="E20" s="28">
        <v>12</v>
      </c>
      <c r="F20" s="15">
        <f>C20*D20*E20</f>
        <v>0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3.1" customHeight="1" x14ac:dyDescent="0.25">
      <c r="A29" s="97" t="s">
        <v>39</v>
      </c>
      <c r="B29" s="98"/>
      <c r="C29" s="25" t="s">
        <v>257</v>
      </c>
      <c r="D29" s="25" t="s">
        <v>190</v>
      </c>
      <c r="E29" s="28">
        <v>12</v>
      </c>
      <c r="F29" s="15">
        <f>C29*D29*E29</f>
        <v>45131.040000000001</v>
      </c>
    </row>
    <row r="30" spans="1:6" ht="23.1" customHeight="1" x14ac:dyDescent="0.25">
      <c r="A30" s="110" t="s">
        <v>40</v>
      </c>
      <c r="B30" s="111"/>
      <c r="C30" s="27"/>
      <c r="D30" s="27"/>
      <c r="E30" s="30"/>
      <c r="F30" s="19"/>
    </row>
    <row r="31" spans="1:6" ht="23.1" customHeight="1" x14ac:dyDescent="0.25">
      <c r="A31" s="105" t="s">
        <v>41</v>
      </c>
      <c r="B31" s="105"/>
      <c r="C31" s="25" t="s">
        <v>264</v>
      </c>
      <c r="D31" s="25" t="s">
        <v>190</v>
      </c>
      <c r="E31" s="28">
        <v>12</v>
      </c>
      <c r="F31" s="15">
        <f>C31*D31*E31</f>
        <v>27563.903999999999</v>
      </c>
    </row>
    <row r="32" spans="1:6" ht="23.1" customHeight="1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306</v>
      </c>
      <c r="D33" s="22" t="s">
        <v>190</v>
      </c>
      <c r="E33" s="31"/>
      <c r="F33" s="23">
        <f>SUM(F4:F32)</f>
        <v>160142.39999999999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400-000000000000}">
      <formula1>#REF!</formula1>
    </dataValidation>
    <dataValidation type="list" allowBlank="1" showInputMessage="1" showErrorMessage="1" sqref="A32:A33" xr:uid="{00000000-0002-0000-4400-000001000000}">
      <formula1>Справочник_работ_и_услуг</formula1>
    </dataValidation>
  </dataValidation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P33"/>
  <sheetViews>
    <sheetView topLeftCell="A22" workbookViewId="0">
      <selection activeCell="D33" sqref="D33"/>
    </sheetView>
  </sheetViews>
  <sheetFormatPr defaultRowHeight="15" x14ac:dyDescent="0.25"/>
  <cols>
    <col min="1" max="1" width="43.7109375" customWidth="1"/>
    <col min="2" max="2" width="28" customWidth="1"/>
    <col min="3" max="3" width="14" customWidth="1"/>
    <col min="4" max="4" width="13.7109375" customWidth="1"/>
    <col min="6" max="6" width="15.285156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191</v>
      </c>
      <c r="E4" s="28">
        <v>12</v>
      </c>
      <c r="F4" s="15">
        <f>C4*D4*E4</f>
        <v>52935.803999999996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261</v>
      </c>
      <c r="D14" s="25" t="s">
        <v>191</v>
      </c>
      <c r="E14" s="28">
        <v>12</v>
      </c>
      <c r="F14" s="15">
        <f>C14*D14*E14</f>
        <v>61782.609600000003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260</v>
      </c>
      <c r="D20" s="25" t="s">
        <v>191</v>
      </c>
      <c r="E20" s="28">
        <v>12</v>
      </c>
      <c r="F20" s="15">
        <f>C20*D20*E20</f>
        <v>0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3.1" customHeight="1" x14ac:dyDescent="0.25">
      <c r="A29" s="97" t="s">
        <v>39</v>
      </c>
      <c r="B29" s="98"/>
      <c r="C29" s="25" t="s">
        <v>246</v>
      </c>
      <c r="D29" s="25" t="s">
        <v>191</v>
      </c>
      <c r="E29" s="28">
        <v>12</v>
      </c>
      <c r="F29" s="15">
        <f>C29*D29*E29</f>
        <v>60187.284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262</v>
      </c>
      <c r="D31" s="25" t="s">
        <v>191</v>
      </c>
      <c r="E31" s="28">
        <v>12</v>
      </c>
      <c r="F31" s="15">
        <f>C31*D31*E31</f>
        <v>34662.074399999998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305</v>
      </c>
      <c r="D33" s="22" t="s">
        <v>191</v>
      </c>
      <c r="E33" s="31"/>
      <c r="F33" s="23">
        <f>SUM(F4:F32)</f>
        <v>209567.772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500-000000000000}">
      <formula1>#REF!</formula1>
    </dataValidation>
    <dataValidation type="list" allowBlank="1" showInputMessage="1" showErrorMessage="1" sqref="A32:A33" xr:uid="{00000000-0002-0000-4500-000001000000}">
      <formula1>Справочник_работ_и_услуг</formula1>
    </dataValidation>
  </dataValidation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C00000"/>
  </sheetPr>
  <dimension ref="A1:P33"/>
  <sheetViews>
    <sheetView tabSelected="1" topLeftCell="A22" workbookViewId="0">
      <selection activeCell="C33" sqref="C33"/>
    </sheetView>
  </sheetViews>
  <sheetFormatPr defaultRowHeight="15" x14ac:dyDescent="0.25"/>
  <cols>
    <col min="1" max="1" width="50.5703125" customWidth="1"/>
    <col min="2" max="2" width="29.7109375" customWidth="1"/>
    <col min="3" max="3" width="14.7109375" customWidth="1"/>
    <col min="4" max="4" width="14.140625" customWidth="1"/>
    <col min="6" max="6" width="14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129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192</v>
      </c>
      <c r="E4" s="28">
        <v>12</v>
      </c>
      <c r="F4" s="15">
        <f>C4*D4*E4</f>
        <v>51657.72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261</v>
      </c>
      <c r="D14" s="25" t="s">
        <v>192</v>
      </c>
      <c r="E14" s="28">
        <v>12</v>
      </c>
      <c r="F14" s="15">
        <f>C14*D14*E14</f>
        <v>60290.928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260</v>
      </c>
      <c r="D20" s="25" t="s">
        <v>192</v>
      </c>
      <c r="E20" s="28">
        <v>12</v>
      </c>
      <c r="F20" s="15">
        <f>C20*D20*E20</f>
        <v>0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ht="23.1" customHeight="1" x14ac:dyDescent="0.25">
      <c r="A29" s="97" t="s">
        <v>39</v>
      </c>
      <c r="B29" s="98"/>
      <c r="C29" s="25" t="s">
        <v>246</v>
      </c>
      <c r="D29" s="25" t="s">
        <v>192</v>
      </c>
      <c r="E29" s="28">
        <v>12</v>
      </c>
      <c r="F29" s="15">
        <f>C29*D29*E29</f>
        <v>58734.12</v>
      </c>
    </row>
    <row r="30" spans="1:6" ht="23.1" customHeight="1" x14ac:dyDescent="0.25">
      <c r="A30" s="110" t="s">
        <v>40</v>
      </c>
      <c r="B30" s="111"/>
      <c r="C30" s="27"/>
      <c r="D30" s="27"/>
      <c r="E30" s="30"/>
      <c r="F30" s="19"/>
    </row>
    <row r="31" spans="1:6" ht="23.1" customHeight="1" x14ac:dyDescent="0.25">
      <c r="A31" s="105" t="s">
        <v>41</v>
      </c>
      <c r="B31" s="105"/>
      <c r="C31" s="25" t="s">
        <v>262</v>
      </c>
      <c r="D31" s="25" t="s">
        <v>192</v>
      </c>
      <c r="E31" s="28">
        <v>12</v>
      </c>
      <c r="F31" s="15">
        <f>C31*D31*E31</f>
        <v>33825.192000000003</v>
      </c>
    </row>
    <row r="32" spans="1:6" ht="23.1" customHeight="1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305</v>
      </c>
      <c r="D33" s="22" t="s">
        <v>192</v>
      </c>
      <c r="E33" s="31"/>
      <c r="F33" s="23">
        <f>SUM(F4:F32)</f>
        <v>204507.96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600-000000000000}">
      <formula1>#REF!</formula1>
    </dataValidation>
    <dataValidation type="list" allowBlank="1" showInputMessage="1" showErrorMessage="1" sqref="A32:A33" xr:uid="{00000000-0002-0000-4600-000001000000}">
      <formula1>Справочник_работ_и_услуг</formula1>
    </dataValidation>
  </dataValidation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C00000"/>
  </sheetPr>
  <dimension ref="A1:P33"/>
  <sheetViews>
    <sheetView topLeftCell="A22" workbookViewId="0">
      <selection activeCell="B35" sqref="B35"/>
    </sheetView>
  </sheetViews>
  <sheetFormatPr defaultRowHeight="15" x14ac:dyDescent="0.25"/>
  <cols>
    <col min="1" max="1" width="38.7109375" customWidth="1"/>
    <col min="2" max="2" width="32.85546875" customWidth="1"/>
    <col min="3" max="3" width="14.28515625" customWidth="1"/>
    <col min="4" max="4" width="17.7109375" customWidth="1"/>
    <col min="6" max="6" width="11.710937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130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193</v>
      </c>
      <c r="E4" s="28">
        <v>12</v>
      </c>
      <c r="F4" s="15">
        <f>C4*D4*E4</f>
        <v>53987.88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261</v>
      </c>
      <c r="D14" s="25" t="s">
        <v>193</v>
      </c>
      <c r="E14" s="28">
        <v>12</v>
      </c>
      <c r="F14" s="15">
        <f>C14*D14*E14</f>
        <v>63010.512000000002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260</v>
      </c>
      <c r="D20" s="25" t="s">
        <v>193</v>
      </c>
      <c r="E20" s="28">
        <v>12</v>
      </c>
      <c r="F20" s="15">
        <f>C20*D20*E20</f>
        <v>0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246</v>
      </c>
      <c r="D29" s="25" t="s">
        <v>193</v>
      </c>
      <c r="E29" s="28">
        <v>12</v>
      </c>
      <c r="F29" s="15">
        <f>C29*D29*E29</f>
        <v>61383.48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262</v>
      </c>
      <c r="D31" s="25" t="s">
        <v>193</v>
      </c>
      <c r="E31" s="28">
        <v>12</v>
      </c>
      <c r="F31" s="15">
        <f>C31*D31*E31</f>
        <v>35350.968000000001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305</v>
      </c>
      <c r="D33" s="22" t="s">
        <v>193</v>
      </c>
      <c r="E33" s="31"/>
      <c r="F33" s="23">
        <f>SUM(F4:F32)</f>
        <v>213732.84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700-000000000000}">
      <formula1>#REF!</formula1>
    </dataValidation>
    <dataValidation type="list" allowBlank="1" showInputMessage="1" showErrorMessage="1" sqref="A32:A33" xr:uid="{00000000-0002-0000-4700-000001000000}">
      <formula1>Справочник_работ_и_услуг</formula1>
    </dataValidation>
  </dataValidation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P33"/>
  <sheetViews>
    <sheetView topLeftCell="A22" workbookViewId="0">
      <selection activeCell="C33" sqref="C33"/>
    </sheetView>
  </sheetViews>
  <sheetFormatPr defaultRowHeight="15" x14ac:dyDescent="0.25"/>
  <cols>
    <col min="1" max="1" width="59.140625" customWidth="1"/>
    <col min="2" max="2" width="22.140625" customWidth="1"/>
    <col min="3" max="3" width="15.42578125" customWidth="1"/>
    <col min="4" max="4" width="11.42578125" customWidth="1"/>
    <col min="6" max="6" width="12.5703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131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46</v>
      </c>
      <c r="D4" s="25" t="s">
        <v>194</v>
      </c>
      <c r="E4" s="28">
        <v>12</v>
      </c>
      <c r="F4" s="15">
        <f>C4*D4*E4</f>
        <v>42424.68</v>
      </c>
    </row>
    <row r="5" spans="1:16" ht="23.1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23.1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23.1" customHeight="1" thickBot="1" x14ac:dyDescent="0.3">
      <c r="A7" s="13" t="s">
        <v>17</v>
      </c>
      <c r="B7" s="14"/>
      <c r="C7" s="26"/>
      <c r="D7" s="26"/>
      <c r="E7" s="29"/>
      <c r="F7" s="16"/>
    </row>
    <row r="8" spans="1:16" ht="23.1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3.1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23.1" customHeight="1" thickBot="1" x14ac:dyDescent="0.3">
      <c r="A10" s="13" t="s">
        <v>20</v>
      </c>
      <c r="B10" s="14"/>
      <c r="C10" s="26"/>
      <c r="D10" s="26"/>
      <c r="E10" s="29"/>
      <c r="F10" s="16"/>
    </row>
    <row r="11" spans="1:16" ht="23.1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3.1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23.1" customHeight="1" x14ac:dyDescent="0.25">
      <c r="A13" s="20" t="s">
        <v>23</v>
      </c>
      <c r="B13" s="21"/>
      <c r="C13" s="27"/>
      <c r="D13" s="27"/>
      <c r="E13" s="30"/>
      <c r="F13" s="19"/>
    </row>
    <row r="14" spans="1:16" ht="23.1" customHeight="1" x14ac:dyDescent="0.25">
      <c r="A14" s="97" t="s">
        <v>24</v>
      </c>
      <c r="B14" s="98"/>
      <c r="C14" s="25" t="s">
        <v>261</v>
      </c>
      <c r="D14" s="25" t="s">
        <v>194</v>
      </c>
      <c r="E14" s="28">
        <v>12</v>
      </c>
      <c r="F14" s="15">
        <f>C14*D14*E14</f>
        <v>49514.832000000002</v>
      </c>
    </row>
    <row r="15" spans="1:16" ht="23.1" customHeight="1" thickBot="1" x14ac:dyDescent="0.3">
      <c r="A15" s="93" t="s">
        <v>25</v>
      </c>
      <c r="B15" s="94"/>
      <c r="C15" s="26"/>
      <c r="D15" s="26"/>
      <c r="E15" s="29"/>
      <c r="F15" s="16"/>
    </row>
    <row r="16" spans="1:16" ht="23.1" customHeight="1" thickBot="1" x14ac:dyDescent="0.3">
      <c r="A16" s="95" t="s">
        <v>26</v>
      </c>
      <c r="B16" s="96"/>
      <c r="C16" s="26"/>
      <c r="D16" s="26"/>
      <c r="E16" s="29"/>
      <c r="F16" s="16"/>
    </row>
    <row r="17" spans="1:6" ht="23.1" customHeight="1" thickBot="1" x14ac:dyDescent="0.3">
      <c r="A17" s="95" t="s">
        <v>27</v>
      </c>
      <c r="B17" s="96"/>
      <c r="C17" s="26"/>
      <c r="D17" s="26"/>
      <c r="E17" s="29"/>
      <c r="F17" s="16"/>
    </row>
    <row r="18" spans="1:6" ht="23.1" customHeight="1" thickBot="1" x14ac:dyDescent="0.3">
      <c r="A18" s="95" t="s">
        <v>28</v>
      </c>
      <c r="B18" s="96"/>
      <c r="C18" s="26"/>
      <c r="D18" s="26"/>
      <c r="E18" s="29"/>
      <c r="F18" s="16"/>
    </row>
    <row r="19" spans="1:6" ht="23.1" customHeight="1" x14ac:dyDescent="0.25">
      <c r="A19" s="99" t="s">
        <v>29</v>
      </c>
      <c r="B19" s="100"/>
      <c r="C19" s="27"/>
      <c r="D19" s="27"/>
      <c r="E19" s="30"/>
      <c r="F19" s="19"/>
    </row>
    <row r="20" spans="1:6" ht="23.1" customHeight="1" x14ac:dyDescent="0.25">
      <c r="A20" s="97" t="s">
        <v>30</v>
      </c>
      <c r="B20" s="98"/>
      <c r="C20" s="25" t="s">
        <v>260</v>
      </c>
      <c r="D20" s="25" t="s">
        <v>194</v>
      </c>
      <c r="E20" s="28">
        <v>12</v>
      </c>
      <c r="F20" s="15">
        <f>C20*D20*E20</f>
        <v>0</v>
      </c>
    </row>
    <row r="21" spans="1:6" ht="23.1" customHeight="1" thickBot="1" x14ac:dyDescent="0.3">
      <c r="A21" s="101" t="s">
        <v>31</v>
      </c>
      <c r="B21" s="102"/>
      <c r="C21" s="26"/>
      <c r="D21" s="26"/>
      <c r="E21" s="29"/>
      <c r="F21" s="16"/>
    </row>
    <row r="22" spans="1:6" ht="23.1" customHeight="1" thickBot="1" x14ac:dyDescent="0.3">
      <c r="A22" s="103" t="s">
        <v>32</v>
      </c>
      <c r="B22" s="104"/>
      <c r="C22" s="26"/>
      <c r="D22" s="26"/>
      <c r="E22" s="29"/>
      <c r="F22" s="16"/>
    </row>
    <row r="23" spans="1:6" ht="23.1" customHeight="1" thickBot="1" x14ac:dyDescent="0.3">
      <c r="A23" s="103" t="s">
        <v>33</v>
      </c>
      <c r="B23" s="104"/>
      <c r="C23" s="26"/>
      <c r="D23" s="26"/>
      <c r="E23" s="29"/>
      <c r="F23" s="16"/>
    </row>
    <row r="24" spans="1:6" ht="23.1" customHeight="1" thickBot="1" x14ac:dyDescent="0.3">
      <c r="A24" s="103" t="s">
        <v>34</v>
      </c>
      <c r="B24" s="104"/>
      <c r="C24" s="26"/>
      <c r="D24" s="26"/>
      <c r="E24" s="29"/>
      <c r="F24" s="16"/>
    </row>
    <row r="25" spans="1:6" ht="23.1" customHeight="1" thickBot="1" x14ac:dyDescent="0.3">
      <c r="A25" s="103" t="s">
        <v>35</v>
      </c>
      <c r="B25" s="104"/>
      <c r="C25" s="26"/>
      <c r="D25" s="26"/>
      <c r="E25" s="29"/>
      <c r="F25" s="16"/>
    </row>
    <row r="26" spans="1:6" ht="23.1" customHeight="1" thickBot="1" x14ac:dyDescent="0.3">
      <c r="A26" s="103" t="s">
        <v>36</v>
      </c>
      <c r="B26" s="104"/>
      <c r="C26" s="26"/>
      <c r="D26" s="26"/>
      <c r="E26" s="29"/>
      <c r="F26" s="16"/>
    </row>
    <row r="27" spans="1:6" ht="23.1" customHeight="1" thickBot="1" x14ac:dyDescent="0.3">
      <c r="A27" s="103" t="s">
        <v>37</v>
      </c>
      <c r="B27" s="104"/>
      <c r="C27" s="26"/>
      <c r="D27" s="26"/>
      <c r="E27" s="29"/>
      <c r="F27" s="16"/>
    </row>
    <row r="28" spans="1:6" ht="23.1" customHeight="1" x14ac:dyDescent="0.25">
      <c r="A28" s="108" t="s">
        <v>38</v>
      </c>
      <c r="B28" s="109"/>
      <c r="C28" s="27"/>
      <c r="D28" s="27"/>
      <c r="E28" s="30"/>
      <c r="F28" s="19"/>
    </row>
    <row r="29" spans="1:6" x14ac:dyDescent="0.25">
      <c r="A29" s="97" t="s">
        <v>39</v>
      </c>
      <c r="B29" s="98"/>
      <c r="C29" s="25" t="s">
        <v>246</v>
      </c>
      <c r="D29" s="25" t="s">
        <v>194</v>
      </c>
      <c r="E29" s="28">
        <v>12</v>
      </c>
      <c r="F29" s="15">
        <f>C29*D29*E29</f>
        <v>48236.28</v>
      </c>
    </row>
    <row r="30" spans="1:6" x14ac:dyDescent="0.25">
      <c r="A30" s="110" t="s">
        <v>40</v>
      </c>
      <c r="B30" s="111"/>
      <c r="C30" s="27"/>
      <c r="D30" s="27"/>
      <c r="E30" s="30"/>
      <c r="F30" s="19"/>
    </row>
    <row r="31" spans="1:6" x14ac:dyDescent="0.25">
      <c r="A31" s="105" t="s">
        <v>41</v>
      </c>
      <c r="B31" s="105"/>
      <c r="C31" s="25" t="s">
        <v>262</v>
      </c>
      <c r="D31" s="25" t="s">
        <v>194</v>
      </c>
      <c r="E31" s="28">
        <v>12</v>
      </c>
      <c r="F31" s="15">
        <f>C31*D31*E31</f>
        <v>27779.448</v>
      </c>
    </row>
    <row r="32" spans="1:6" x14ac:dyDescent="0.25">
      <c r="A32" s="3" t="s">
        <v>42</v>
      </c>
      <c r="B32" s="4"/>
      <c r="C32" s="27"/>
      <c r="D32" s="27"/>
      <c r="E32" s="30"/>
      <c r="F32" s="19"/>
    </row>
    <row r="33" spans="1:6" ht="15.75" x14ac:dyDescent="0.25">
      <c r="A33" s="106" t="s">
        <v>43</v>
      </c>
      <c r="B33" s="107"/>
      <c r="C33" s="22" t="s">
        <v>305</v>
      </c>
      <c r="D33" s="22" t="s">
        <v>194</v>
      </c>
      <c r="E33" s="31"/>
      <c r="F33" s="23">
        <f>SUM(F4:F32)</f>
        <v>167955.24</v>
      </c>
    </row>
  </sheetData>
  <mergeCells count="23">
    <mergeCell ref="A15:B15"/>
    <mergeCell ref="A2:D2"/>
    <mergeCell ref="E2:P2"/>
    <mergeCell ref="A3:B3"/>
    <mergeCell ref="A4:B4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</mergeCells>
  <dataValidations count="2">
    <dataValidation type="list" allowBlank="1" showInputMessage="1" showErrorMessage="1" sqref="A32:A33" xr:uid="{00000000-0002-0000-4800-000000000000}">
      <formula1>#REF!</formula1>
    </dataValidation>
    <dataValidation type="list" allowBlank="1" showInputMessage="1" showErrorMessage="1" sqref="A32:A33" xr:uid="{00000000-0002-0000-4800-000001000000}">
      <formula1>Справочник_работ_и_услуг</formula1>
    </dataValidation>
  </dataValidation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O64"/>
  <sheetViews>
    <sheetView topLeftCell="A61" workbookViewId="0">
      <selection activeCell="E72" sqref="E72"/>
    </sheetView>
  </sheetViews>
  <sheetFormatPr defaultRowHeight="15" x14ac:dyDescent="0.25"/>
  <cols>
    <col min="1" max="1" width="79.7109375" customWidth="1"/>
    <col min="2" max="2" width="18.5703125" customWidth="1"/>
    <col min="3" max="3" width="18.42578125" customWidth="1"/>
    <col min="4" max="4" width="13" customWidth="1"/>
    <col min="5" max="5" width="17.42578125" customWidth="1"/>
  </cols>
  <sheetData>
    <row r="2" spans="1:15" ht="15.75" thickBot="1" x14ac:dyDescent="0.3"/>
    <row r="3" spans="1:15" ht="32.25" customHeight="1" thickBot="1" x14ac:dyDescent="0.3">
      <c r="A3" s="86" t="s">
        <v>195</v>
      </c>
      <c r="B3" s="55" t="s">
        <v>238</v>
      </c>
      <c r="C3" s="63" t="s">
        <v>44</v>
      </c>
      <c r="D3" s="63" t="s">
        <v>45</v>
      </c>
      <c r="E3" s="62" t="s">
        <v>10</v>
      </c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24.95" customHeight="1" thickBot="1" x14ac:dyDescent="0.3">
      <c r="A4" s="46" t="s">
        <v>196</v>
      </c>
      <c r="B4" s="56">
        <v>2.4700000000000002</v>
      </c>
      <c r="C4" s="64">
        <v>16454.3</v>
      </c>
      <c r="D4" s="64">
        <v>12</v>
      </c>
      <c r="E4" s="65">
        <f>B4*C4*D4</f>
        <v>487705.45199999999</v>
      </c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 thickBot="1" x14ac:dyDescent="0.3">
      <c r="A5" s="47" t="s">
        <v>197</v>
      </c>
      <c r="B5" s="56">
        <v>0.37</v>
      </c>
      <c r="C5" s="64">
        <v>16454.3</v>
      </c>
      <c r="D5" s="64">
        <v>12</v>
      </c>
      <c r="E5" s="65">
        <f t="shared" ref="E5:E62" si="0">B5*C5*D5</f>
        <v>73057.092000000004</v>
      </c>
    </row>
    <row r="6" spans="1:15" ht="24.95" customHeight="1" thickBot="1" x14ac:dyDescent="0.3">
      <c r="A6" s="47" t="s">
        <v>198</v>
      </c>
      <c r="B6" s="56">
        <v>0.74</v>
      </c>
      <c r="C6" s="64">
        <v>16454.3</v>
      </c>
      <c r="D6" s="64">
        <v>12</v>
      </c>
      <c r="E6" s="65">
        <f t="shared" si="0"/>
        <v>146114.18400000001</v>
      </c>
    </row>
    <row r="7" spans="1:15" ht="24.95" customHeight="1" thickBot="1" x14ac:dyDescent="0.3">
      <c r="A7" s="47" t="s">
        <v>199</v>
      </c>
      <c r="B7" s="56">
        <v>0.2</v>
      </c>
      <c r="C7" s="64">
        <v>16454.3</v>
      </c>
      <c r="D7" s="64">
        <v>12</v>
      </c>
      <c r="E7" s="65">
        <f t="shared" si="0"/>
        <v>39490.32</v>
      </c>
    </row>
    <row r="8" spans="1:15" ht="24.95" customHeight="1" thickBot="1" x14ac:dyDescent="0.3">
      <c r="A8" s="47" t="s">
        <v>197</v>
      </c>
      <c r="B8" s="56">
        <v>0.03</v>
      </c>
      <c r="C8" s="64">
        <v>16454.3</v>
      </c>
      <c r="D8" s="64">
        <v>12</v>
      </c>
      <c r="E8" s="65">
        <f t="shared" si="0"/>
        <v>5923.5479999999998</v>
      </c>
    </row>
    <row r="9" spans="1:15" ht="24.95" customHeight="1" thickBot="1" x14ac:dyDescent="0.3">
      <c r="A9" s="47" t="s">
        <v>200</v>
      </c>
      <c r="B9" s="56">
        <v>0.06</v>
      </c>
      <c r="C9" s="64">
        <v>16454.3</v>
      </c>
      <c r="D9" s="64">
        <v>12</v>
      </c>
      <c r="E9" s="65">
        <f t="shared" si="0"/>
        <v>11847.096</v>
      </c>
    </row>
    <row r="10" spans="1:15" ht="24.95" customHeight="1" thickBot="1" x14ac:dyDescent="0.3">
      <c r="A10" s="47" t="s">
        <v>201</v>
      </c>
      <c r="B10" s="56">
        <v>0.16</v>
      </c>
      <c r="C10" s="64">
        <v>16454.3</v>
      </c>
      <c r="D10" s="64">
        <v>12</v>
      </c>
      <c r="E10" s="65">
        <f t="shared" si="0"/>
        <v>31592.256000000001</v>
      </c>
    </row>
    <row r="11" spans="1:15" ht="24.95" customHeight="1" thickBot="1" x14ac:dyDescent="0.3">
      <c r="A11" s="47" t="s">
        <v>197</v>
      </c>
      <c r="B11" s="56">
        <v>0.02</v>
      </c>
      <c r="C11" s="64">
        <v>16454.3</v>
      </c>
      <c r="D11" s="64">
        <v>12</v>
      </c>
      <c r="E11" s="65">
        <f t="shared" si="0"/>
        <v>3949.0320000000002</v>
      </c>
    </row>
    <row r="12" spans="1:15" ht="24.95" customHeight="1" thickBot="1" x14ac:dyDescent="0.3">
      <c r="A12" s="47" t="s">
        <v>198</v>
      </c>
      <c r="B12" s="56">
        <v>0.05</v>
      </c>
      <c r="C12" s="64">
        <v>16454.3</v>
      </c>
      <c r="D12" s="64">
        <v>12</v>
      </c>
      <c r="E12" s="65">
        <f t="shared" si="0"/>
        <v>9872.58</v>
      </c>
    </row>
    <row r="13" spans="1:15" ht="24.95" customHeight="1" thickBot="1" x14ac:dyDescent="0.3">
      <c r="A13" s="47" t="s">
        <v>199</v>
      </c>
      <c r="B13" s="56">
        <v>0.02</v>
      </c>
      <c r="C13" s="64">
        <v>16454.3</v>
      </c>
      <c r="D13" s="64">
        <v>12</v>
      </c>
      <c r="E13" s="65">
        <f t="shared" si="0"/>
        <v>3949.0320000000002</v>
      </c>
    </row>
    <row r="14" spans="1:15" ht="24.95" customHeight="1" thickBot="1" x14ac:dyDescent="0.3">
      <c r="A14" s="47" t="s">
        <v>197</v>
      </c>
      <c r="B14" s="56">
        <v>0.01</v>
      </c>
      <c r="C14" s="64">
        <v>16454.3</v>
      </c>
      <c r="D14" s="64">
        <v>12</v>
      </c>
      <c r="E14" s="65">
        <f t="shared" si="0"/>
        <v>1974.5160000000001</v>
      </c>
    </row>
    <row r="15" spans="1:15" ht="24.95" customHeight="1" thickBot="1" x14ac:dyDescent="0.3">
      <c r="A15" s="47" t="s">
        <v>202</v>
      </c>
      <c r="B15" s="56">
        <v>0.27</v>
      </c>
      <c r="C15" s="64">
        <v>16454.3</v>
      </c>
      <c r="D15" s="64">
        <v>12</v>
      </c>
      <c r="E15" s="65">
        <f t="shared" si="0"/>
        <v>53311.932000000001</v>
      </c>
    </row>
    <row r="16" spans="1:15" ht="24.95" customHeight="1" thickBot="1" x14ac:dyDescent="0.3">
      <c r="A16" s="47" t="s">
        <v>203</v>
      </c>
      <c r="B16" s="56">
        <v>0.04</v>
      </c>
      <c r="C16" s="64">
        <v>16454.3</v>
      </c>
      <c r="D16" s="64">
        <v>12</v>
      </c>
      <c r="E16" s="65">
        <f t="shared" si="0"/>
        <v>7898.0640000000003</v>
      </c>
    </row>
    <row r="17" spans="1:5" ht="24.95" customHeight="1" thickBot="1" x14ac:dyDescent="0.3">
      <c r="A17" s="47" t="s">
        <v>197</v>
      </c>
      <c r="B17" s="56">
        <v>0.08</v>
      </c>
      <c r="C17" s="64">
        <v>16454.3</v>
      </c>
      <c r="D17" s="64">
        <v>12</v>
      </c>
      <c r="E17" s="65">
        <f t="shared" si="0"/>
        <v>15796.128000000001</v>
      </c>
    </row>
    <row r="18" spans="1:5" ht="24.95" customHeight="1" thickBot="1" x14ac:dyDescent="0.3">
      <c r="A18" s="47" t="s">
        <v>204</v>
      </c>
      <c r="B18" s="56">
        <v>0.69</v>
      </c>
      <c r="C18" s="64">
        <v>16454.3</v>
      </c>
      <c r="D18" s="64">
        <v>12</v>
      </c>
      <c r="E18" s="65">
        <f t="shared" si="0"/>
        <v>136241.60399999999</v>
      </c>
    </row>
    <row r="19" spans="1:5" ht="24.95" customHeight="1" thickBot="1" x14ac:dyDescent="0.3">
      <c r="A19" s="47" t="s">
        <v>205</v>
      </c>
      <c r="B19" s="56">
        <v>0.42</v>
      </c>
      <c r="C19" s="64">
        <v>16454.3</v>
      </c>
      <c r="D19" s="64">
        <v>12</v>
      </c>
      <c r="E19" s="65">
        <f t="shared" si="0"/>
        <v>82929.672000000006</v>
      </c>
    </row>
    <row r="20" spans="1:5" ht="24.95" customHeight="1" thickBot="1" x14ac:dyDescent="0.3">
      <c r="A20" s="47" t="s">
        <v>206</v>
      </c>
      <c r="B20" s="56">
        <v>0.03</v>
      </c>
      <c r="C20" s="64">
        <v>16454.3</v>
      </c>
      <c r="D20" s="64">
        <v>12</v>
      </c>
      <c r="E20" s="65">
        <f t="shared" si="0"/>
        <v>5923.5479999999998</v>
      </c>
    </row>
    <row r="21" spans="1:5" ht="24.95" customHeight="1" thickBot="1" x14ac:dyDescent="0.3">
      <c r="A21" s="47" t="s">
        <v>207</v>
      </c>
      <c r="B21" s="56">
        <v>0.17</v>
      </c>
      <c r="C21" s="64">
        <v>16454.3</v>
      </c>
      <c r="D21" s="64">
        <v>12</v>
      </c>
      <c r="E21" s="65">
        <f t="shared" si="0"/>
        <v>33566.771999999997</v>
      </c>
    </row>
    <row r="22" spans="1:5" ht="24.95" customHeight="1" thickBot="1" x14ac:dyDescent="0.3">
      <c r="A22" s="47" t="s">
        <v>208</v>
      </c>
      <c r="B22" s="56">
        <v>7.0000000000000007E-2</v>
      </c>
      <c r="C22" s="64">
        <v>16454.3</v>
      </c>
      <c r="D22" s="64">
        <v>12</v>
      </c>
      <c r="E22" s="65">
        <f t="shared" si="0"/>
        <v>13821.611999999999</v>
      </c>
    </row>
    <row r="23" spans="1:5" ht="24.95" customHeight="1" thickBot="1" x14ac:dyDescent="0.3">
      <c r="A23" s="47" t="s">
        <v>209</v>
      </c>
      <c r="B23" s="56">
        <v>0.22</v>
      </c>
      <c r="C23" s="64">
        <v>16454.3</v>
      </c>
      <c r="D23" s="64">
        <v>12</v>
      </c>
      <c r="E23" s="65">
        <f t="shared" si="0"/>
        <v>43439.351999999999</v>
      </c>
    </row>
    <row r="24" spans="1:5" ht="24.95" customHeight="1" thickBot="1" x14ac:dyDescent="0.3">
      <c r="A24" s="47" t="s">
        <v>210</v>
      </c>
      <c r="B24" s="56">
        <v>0.56999999999999995</v>
      </c>
      <c r="C24" s="64">
        <v>16454.3</v>
      </c>
      <c r="D24" s="64">
        <v>12</v>
      </c>
      <c r="E24" s="65">
        <f t="shared" si="0"/>
        <v>112547.412</v>
      </c>
    </row>
    <row r="25" spans="1:5" ht="24.95" customHeight="1" thickBot="1" x14ac:dyDescent="0.3">
      <c r="A25" s="47" t="s">
        <v>211</v>
      </c>
      <c r="B25" s="56">
        <v>0.13</v>
      </c>
      <c r="C25" s="64">
        <v>16454.3</v>
      </c>
      <c r="D25" s="64">
        <v>12</v>
      </c>
      <c r="E25" s="65">
        <f t="shared" si="0"/>
        <v>25668.707999999999</v>
      </c>
    </row>
    <row r="26" spans="1:5" ht="24.95" customHeight="1" thickBot="1" x14ac:dyDescent="0.3">
      <c r="A26" s="47" t="s">
        <v>212</v>
      </c>
      <c r="B26" s="56">
        <v>0.05</v>
      </c>
      <c r="C26" s="64">
        <v>16454.3</v>
      </c>
      <c r="D26" s="64">
        <v>12</v>
      </c>
      <c r="E26" s="65">
        <f t="shared" si="0"/>
        <v>9872.58</v>
      </c>
    </row>
    <row r="27" spans="1:5" ht="24.95" customHeight="1" thickBot="1" x14ac:dyDescent="0.3">
      <c r="A27" s="47" t="s">
        <v>213</v>
      </c>
      <c r="B27" s="56">
        <v>0.05</v>
      </c>
      <c r="C27" s="64">
        <v>16454.3</v>
      </c>
      <c r="D27" s="64">
        <v>12</v>
      </c>
      <c r="E27" s="65">
        <f t="shared" si="0"/>
        <v>9872.58</v>
      </c>
    </row>
    <row r="28" spans="1:5" ht="24.95" customHeight="1" thickBot="1" x14ac:dyDescent="0.3">
      <c r="A28" s="47" t="s">
        <v>214</v>
      </c>
      <c r="B28" s="56">
        <v>0.02</v>
      </c>
      <c r="C28" s="64">
        <v>16454.3</v>
      </c>
      <c r="D28" s="64">
        <v>12</v>
      </c>
      <c r="E28" s="65">
        <f t="shared" si="0"/>
        <v>3949.0320000000002</v>
      </c>
    </row>
    <row r="29" spans="1:5" ht="24.95" customHeight="1" thickBot="1" x14ac:dyDescent="0.3">
      <c r="A29" s="47" t="s">
        <v>215</v>
      </c>
      <c r="B29" s="56">
        <v>0.02</v>
      </c>
      <c r="C29" s="64">
        <v>16454.3</v>
      </c>
      <c r="D29" s="64">
        <v>12</v>
      </c>
      <c r="E29" s="65">
        <f t="shared" si="0"/>
        <v>3949.0320000000002</v>
      </c>
    </row>
    <row r="30" spans="1:5" ht="24.95" customHeight="1" thickBot="1" x14ac:dyDescent="0.3">
      <c r="A30" s="48" t="s">
        <v>216</v>
      </c>
      <c r="B30" s="49">
        <f>SUM(B4:B29)</f>
        <v>6.96</v>
      </c>
      <c r="C30" s="64"/>
      <c r="D30" s="64"/>
      <c r="E30" s="65"/>
    </row>
    <row r="31" spans="1:5" ht="24.95" customHeight="1" thickBot="1" x14ac:dyDescent="0.3">
      <c r="A31" s="112" t="s">
        <v>217</v>
      </c>
      <c r="B31" s="113"/>
      <c r="C31" s="64"/>
      <c r="D31" s="64"/>
      <c r="E31" s="65"/>
    </row>
    <row r="32" spans="1:5" ht="24.95" customHeight="1" thickBot="1" x14ac:dyDescent="0.3">
      <c r="A32" s="46" t="s">
        <v>218</v>
      </c>
      <c r="B32" s="57">
        <v>3.28</v>
      </c>
      <c r="C32" s="64">
        <v>16454.3</v>
      </c>
      <c r="D32" s="64">
        <v>12</v>
      </c>
      <c r="E32" s="65">
        <f t="shared" si="0"/>
        <v>647641.24800000002</v>
      </c>
    </row>
    <row r="33" spans="1:5" ht="24.95" customHeight="1" thickBot="1" x14ac:dyDescent="0.3">
      <c r="A33" s="47" t="s">
        <v>197</v>
      </c>
      <c r="B33" s="56">
        <v>0.49</v>
      </c>
      <c r="C33" s="64">
        <v>16454.3</v>
      </c>
      <c r="D33" s="64">
        <v>12</v>
      </c>
      <c r="E33" s="65">
        <f t="shared" si="0"/>
        <v>96751.284</v>
      </c>
    </row>
    <row r="34" spans="1:5" ht="24.95" customHeight="1" thickBot="1" x14ac:dyDescent="0.3">
      <c r="A34" s="47" t="s">
        <v>198</v>
      </c>
      <c r="B34" s="56">
        <v>0.99</v>
      </c>
      <c r="C34" s="64">
        <v>16454.3</v>
      </c>
      <c r="D34" s="64">
        <v>12</v>
      </c>
      <c r="E34" s="65">
        <f t="shared" si="0"/>
        <v>195477.084</v>
      </c>
    </row>
    <row r="35" spans="1:5" ht="24.95" customHeight="1" thickBot="1" x14ac:dyDescent="0.3">
      <c r="A35" s="47" t="s">
        <v>199</v>
      </c>
      <c r="B35" s="56">
        <v>0.26</v>
      </c>
      <c r="C35" s="64">
        <v>16454.3</v>
      </c>
      <c r="D35" s="64">
        <v>12</v>
      </c>
      <c r="E35" s="65">
        <f t="shared" si="0"/>
        <v>51337.415999999997</v>
      </c>
    </row>
    <row r="36" spans="1:5" ht="24.95" customHeight="1" thickBot="1" x14ac:dyDescent="0.3">
      <c r="A36" s="47" t="s">
        <v>197</v>
      </c>
      <c r="B36" s="56">
        <v>0.04</v>
      </c>
      <c r="C36" s="64">
        <v>16454.3</v>
      </c>
      <c r="D36" s="64">
        <v>12</v>
      </c>
      <c r="E36" s="65">
        <f t="shared" si="0"/>
        <v>7898.0640000000003</v>
      </c>
    </row>
    <row r="37" spans="1:5" ht="24.95" customHeight="1" thickBot="1" x14ac:dyDescent="0.3">
      <c r="A37" s="47" t="s">
        <v>200</v>
      </c>
      <c r="B37" s="56">
        <v>0.08</v>
      </c>
      <c r="C37" s="64">
        <v>16454.3</v>
      </c>
      <c r="D37" s="64">
        <v>12</v>
      </c>
      <c r="E37" s="65">
        <f t="shared" si="0"/>
        <v>15796.128000000001</v>
      </c>
    </row>
    <row r="38" spans="1:5" ht="24.95" customHeight="1" thickBot="1" x14ac:dyDescent="0.3">
      <c r="A38" s="47" t="s">
        <v>219</v>
      </c>
      <c r="B38" s="56">
        <v>0.97</v>
      </c>
      <c r="C38" s="64">
        <v>16454.3</v>
      </c>
      <c r="D38" s="64">
        <v>12</v>
      </c>
      <c r="E38" s="65">
        <f t="shared" si="0"/>
        <v>191528.052</v>
      </c>
    </row>
    <row r="39" spans="1:5" ht="24.95" customHeight="1" thickBot="1" x14ac:dyDescent="0.3">
      <c r="A39" s="47" t="s">
        <v>197</v>
      </c>
      <c r="B39" s="56">
        <v>0.15</v>
      </c>
      <c r="C39" s="64">
        <v>16454.3</v>
      </c>
      <c r="D39" s="64">
        <v>12</v>
      </c>
      <c r="E39" s="65">
        <f t="shared" si="0"/>
        <v>29617.74</v>
      </c>
    </row>
    <row r="40" spans="1:5" ht="24.95" customHeight="1" thickBot="1" x14ac:dyDescent="0.3">
      <c r="A40" s="47" t="s">
        <v>198</v>
      </c>
      <c r="B40" s="56">
        <v>0.28999999999999998</v>
      </c>
      <c r="C40" s="64">
        <v>16454.3</v>
      </c>
      <c r="D40" s="64">
        <v>12</v>
      </c>
      <c r="E40" s="65">
        <f t="shared" si="0"/>
        <v>57260.964</v>
      </c>
    </row>
    <row r="41" spans="1:5" ht="24.95" customHeight="1" thickBot="1" x14ac:dyDescent="0.3">
      <c r="A41" s="47" t="s">
        <v>199</v>
      </c>
      <c r="B41" s="56">
        <v>0.08</v>
      </c>
      <c r="C41" s="64">
        <v>16454.3</v>
      </c>
      <c r="D41" s="64">
        <v>12</v>
      </c>
      <c r="E41" s="65">
        <f t="shared" si="0"/>
        <v>15796.128000000001</v>
      </c>
    </row>
    <row r="42" spans="1:5" ht="24.95" customHeight="1" thickBot="1" x14ac:dyDescent="0.3">
      <c r="A42" s="47" t="s">
        <v>197</v>
      </c>
      <c r="B42" s="56">
        <v>0.01</v>
      </c>
      <c r="C42" s="64">
        <v>16454.3</v>
      </c>
      <c r="D42" s="64">
        <v>12</v>
      </c>
      <c r="E42" s="65">
        <f t="shared" si="0"/>
        <v>1974.5160000000001</v>
      </c>
    </row>
    <row r="43" spans="1:5" ht="24.95" customHeight="1" thickBot="1" x14ac:dyDescent="0.3">
      <c r="A43" s="47" t="s">
        <v>198</v>
      </c>
      <c r="B43" s="56">
        <v>0.02</v>
      </c>
      <c r="C43" s="64">
        <v>16454.3</v>
      </c>
      <c r="D43" s="64">
        <v>12</v>
      </c>
      <c r="E43" s="65">
        <f t="shared" si="0"/>
        <v>3949.0320000000002</v>
      </c>
    </row>
    <row r="44" spans="1:5" ht="24.95" customHeight="1" thickBot="1" x14ac:dyDescent="0.3">
      <c r="A44" s="47" t="s">
        <v>220</v>
      </c>
      <c r="B44" s="56">
        <v>0.68</v>
      </c>
      <c r="C44" s="64">
        <v>16454.3</v>
      </c>
      <c r="D44" s="64">
        <v>12</v>
      </c>
      <c r="E44" s="65">
        <f t="shared" si="0"/>
        <v>134267.08799999999</v>
      </c>
    </row>
    <row r="45" spans="1:5" ht="24.95" customHeight="1" thickBot="1" x14ac:dyDescent="0.3">
      <c r="A45" s="47" t="s">
        <v>221</v>
      </c>
      <c r="B45" s="56">
        <v>0.08</v>
      </c>
      <c r="C45" s="64">
        <v>16454.3</v>
      </c>
      <c r="D45" s="64">
        <v>12</v>
      </c>
      <c r="E45" s="65">
        <f t="shared" si="0"/>
        <v>15796.128000000001</v>
      </c>
    </row>
    <row r="46" spans="1:5" ht="24.95" customHeight="1" thickBot="1" x14ac:dyDescent="0.3">
      <c r="A46" s="47" t="s">
        <v>222</v>
      </c>
      <c r="B46" s="56">
        <v>0.06</v>
      </c>
      <c r="C46" s="64">
        <v>16454.3</v>
      </c>
      <c r="D46" s="64">
        <v>12</v>
      </c>
      <c r="E46" s="65">
        <f t="shared" si="0"/>
        <v>11847.096</v>
      </c>
    </row>
    <row r="47" spans="1:5" ht="24.95" customHeight="1" thickBot="1" x14ac:dyDescent="0.3">
      <c r="A47" s="47" t="s">
        <v>223</v>
      </c>
      <c r="B47" s="56">
        <v>0.03</v>
      </c>
      <c r="C47" s="64">
        <v>16454.3</v>
      </c>
      <c r="D47" s="64">
        <v>12</v>
      </c>
      <c r="E47" s="65">
        <f t="shared" si="0"/>
        <v>5923.5479999999998</v>
      </c>
    </row>
    <row r="48" spans="1:5" ht="24.95" customHeight="1" thickBot="1" x14ac:dyDescent="0.3">
      <c r="A48" s="47" t="s">
        <v>224</v>
      </c>
      <c r="B48" s="56">
        <v>0.06</v>
      </c>
      <c r="C48" s="64">
        <v>16454.3</v>
      </c>
      <c r="D48" s="64">
        <v>12</v>
      </c>
      <c r="E48" s="65">
        <f t="shared" si="0"/>
        <v>11847.096</v>
      </c>
    </row>
    <row r="49" spans="1:5" ht="24.95" customHeight="1" thickBot="1" x14ac:dyDescent="0.3">
      <c r="A49" s="47" t="s">
        <v>225</v>
      </c>
      <c r="B49" s="56">
        <v>0.01</v>
      </c>
      <c r="C49" s="64">
        <v>16454.3</v>
      </c>
      <c r="D49" s="64">
        <v>12</v>
      </c>
      <c r="E49" s="65">
        <f t="shared" si="0"/>
        <v>1974.5160000000001</v>
      </c>
    </row>
    <row r="50" spans="1:5" ht="24.95" customHeight="1" thickBot="1" x14ac:dyDescent="0.3">
      <c r="A50" s="47" t="s">
        <v>226</v>
      </c>
      <c r="B50" s="56">
        <v>0.26</v>
      </c>
      <c r="C50" s="64">
        <v>16454.3</v>
      </c>
      <c r="D50" s="64">
        <v>12</v>
      </c>
      <c r="E50" s="65">
        <f t="shared" si="0"/>
        <v>51337.415999999997</v>
      </c>
    </row>
    <row r="51" spans="1:5" ht="24.95" customHeight="1" thickBot="1" x14ac:dyDescent="0.3">
      <c r="A51" s="47" t="s">
        <v>227</v>
      </c>
      <c r="B51" s="56">
        <v>0.04</v>
      </c>
      <c r="C51" s="64">
        <v>16454.3</v>
      </c>
      <c r="D51" s="64">
        <v>12</v>
      </c>
      <c r="E51" s="65">
        <f t="shared" si="0"/>
        <v>7898.0640000000003</v>
      </c>
    </row>
    <row r="52" spans="1:5" ht="24.95" customHeight="1" thickBot="1" x14ac:dyDescent="0.3">
      <c r="A52" s="47" t="s">
        <v>228</v>
      </c>
      <c r="B52" s="56">
        <v>0.12</v>
      </c>
      <c r="C52" s="64">
        <v>16454.3</v>
      </c>
      <c r="D52" s="64">
        <v>12</v>
      </c>
      <c r="E52" s="65">
        <f t="shared" si="0"/>
        <v>23694.191999999999</v>
      </c>
    </row>
    <row r="53" spans="1:5" ht="24.95" customHeight="1" thickBot="1" x14ac:dyDescent="0.3">
      <c r="A53" s="47" t="s">
        <v>229</v>
      </c>
      <c r="B53" s="56">
        <v>0.05</v>
      </c>
      <c r="C53" s="64">
        <v>16454.3</v>
      </c>
      <c r="D53" s="64">
        <v>12</v>
      </c>
      <c r="E53" s="65">
        <f t="shared" si="0"/>
        <v>9872.58</v>
      </c>
    </row>
    <row r="54" spans="1:5" ht="24.95" customHeight="1" thickBot="1" x14ac:dyDescent="0.3">
      <c r="A54" s="47" t="s">
        <v>230</v>
      </c>
      <c r="B54" s="56">
        <v>0.08</v>
      </c>
      <c r="C54" s="64">
        <v>16454.3</v>
      </c>
      <c r="D54" s="64">
        <v>12</v>
      </c>
      <c r="E54" s="65">
        <f t="shared" si="0"/>
        <v>15796.128000000001</v>
      </c>
    </row>
    <row r="55" spans="1:5" ht="24.95" customHeight="1" thickBot="1" x14ac:dyDescent="0.3">
      <c r="A55" s="47" t="s">
        <v>231</v>
      </c>
      <c r="B55" s="56">
        <v>0.03</v>
      </c>
      <c r="C55" s="64">
        <v>16454.3</v>
      </c>
      <c r="D55" s="64">
        <v>12</v>
      </c>
      <c r="E55" s="65">
        <f t="shared" si="0"/>
        <v>5923.5479999999998</v>
      </c>
    </row>
    <row r="56" spans="1:5" ht="24.95" customHeight="1" thickBot="1" x14ac:dyDescent="0.3">
      <c r="A56" s="47" t="s">
        <v>232</v>
      </c>
      <c r="B56" s="56">
        <v>0.08</v>
      </c>
      <c r="C56" s="64">
        <v>16454.3</v>
      </c>
      <c r="D56" s="64">
        <v>12</v>
      </c>
      <c r="E56" s="65">
        <f t="shared" si="0"/>
        <v>15796.128000000001</v>
      </c>
    </row>
    <row r="57" spans="1:5" ht="42" customHeight="1" thickBot="1" x14ac:dyDescent="0.3">
      <c r="A57" s="47" t="s">
        <v>233</v>
      </c>
      <c r="B57" s="56">
        <v>0.26</v>
      </c>
      <c r="C57" s="64">
        <v>16454.3</v>
      </c>
      <c r="D57" s="64">
        <v>12</v>
      </c>
      <c r="E57" s="65">
        <f t="shared" si="0"/>
        <v>51337.415999999997</v>
      </c>
    </row>
    <row r="58" spans="1:5" ht="33" customHeight="1" thickBot="1" x14ac:dyDescent="0.3">
      <c r="A58" s="47" t="s">
        <v>234</v>
      </c>
      <c r="B58" s="56">
        <v>0.2</v>
      </c>
      <c r="C58" s="64">
        <v>16454.3</v>
      </c>
      <c r="D58" s="64">
        <v>12</v>
      </c>
      <c r="E58" s="65">
        <f t="shared" si="0"/>
        <v>39490.32</v>
      </c>
    </row>
    <row r="59" spans="1:5" ht="24.95" customHeight="1" thickBot="1" x14ac:dyDescent="0.3">
      <c r="A59" s="50" t="s">
        <v>235</v>
      </c>
      <c r="B59" s="58">
        <v>0.09</v>
      </c>
      <c r="C59" s="64">
        <v>16454.3</v>
      </c>
      <c r="D59" s="64">
        <v>12</v>
      </c>
      <c r="E59" s="65">
        <f t="shared" si="0"/>
        <v>17770.644</v>
      </c>
    </row>
    <row r="60" spans="1:5" ht="24.95" customHeight="1" thickBot="1" x14ac:dyDescent="0.3">
      <c r="A60" s="51" t="s">
        <v>236</v>
      </c>
      <c r="B60" s="59">
        <v>0.04</v>
      </c>
      <c r="C60" s="64">
        <v>16454.3</v>
      </c>
      <c r="D60" s="64">
        <v>12</v>
      </c>
      <c r="E60" s="65">
        <f t="shared" si="0"/>
        <v>7898.0640000000003</v>
      </c>
    </row>
    <row r="61" spans="1:5" ht="24.95" customHeight="1" thickBot="1" x14ac:dyDescent="0.3">
      <c r="A61" s="52" t="s">
        <v>237</v>
      </c>
      <c r="B61" s="58">
        <v>1.1100000000000001</v>
      </c>
      <c r="C61" s="64">
        <v>16454.3</v>
      </c>
      <c r="D61" s="64">
        <v>12</v>
      </c>
      <c r="E61" s="65">
        <f t="shared" si="0"/>
        <v>219171.27600000001</v>
      </c>
    </row>
    <row r="62" spans="1:5" ht="24.95" customHeight="1" x14ac:dyDescent="0.25">
      <c r="A62" s="53" t="s">
        <v>239</v>
      </c>
      <c r="B62" s="60">
        <v>3.95</v>
      </c>
      <c r="C62" s="64">
        <v>16454.3</v>
      </c>
      <c r="D62" s="64">
        <v>12</v>
      </c>
      <c r="E62" s="65">
        <f t="shared" si="0"/>
        <v>779933.82</v>
      </c>
    </row>
    <row r="63" spans="1:5" ht="24.95" customHeight="1" x14ac:dyDescent="0.25">
      <c r="A63" s="54" t="s">
        <v>216</v>
      </c>
      <c r="B63" s="61">
        <f>SUM(B32:B62)</f>
        <v>13.89</v>
      </c>
      <c r="C63" s="3"/>
      <c r="D63" s="3"/>
      <c r="E63" s="66"/>
    </row>
    <row r="64" spans="1:5" ht="16.5" thickBot="1" x14ac:dyDescent="0.3">
      <c r="A64" s="67" t="s">
        <v>216</v>
      </c>
      <c r="B64" s="68">
        <f>B63+B30</f>
        <v>20.85</v>
      </c>
      <c r="C64" s="69"/>
      <c r="D64" s="69"/>
      <c r="E64" s="70">
        <f>SUM(E4:E63)</f>
        <v>4116865.86</v>
      </c>
    </row>
  </sheetData>
  <mergeCells count="2">
    <mergeCell ref="A31:B31"/>
    <mergeCell ref="F3:O3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7"/>
  <sheetViews>
    <sheetView topLeftCell="A13" workbookViewId="0">
      <selection activeCell="A14" sqref="A14:A16"/>
    </sheetView>
  </sheetViews>
  <sheetFormatPr defaultRowHeight="15" x14ac:dyDescent="0.25"/>
  <cols>
    <col min="1" max="1" width="50.85546875" customWidth="1"/>
    <col min="2" max="2" width="20.85546875" customWidth="1"/>
    <col min="3" max="3" width="16.140625" customWidth="1"/>
    <col min="4" max="4" width="13.85546875" customWidth="1"/>
    <col min="5" max="5" width="14.28515625" customWidth="1"/>
    <col min="6" max="6" width="15.42578125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64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279</v>
      </c>
      <c r="D4" s="25" t="s">
        <v>65</v>
      </c>
      <c r="E4" s="28">
        <v>12</v>
      </c>
      <c r="F4" s="15">
        <f>C4*D4*E4</f>
        <v>46023.288</v>
      </c>
    </row>
    <row r="5" spans="1:16" ht="21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30.7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3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25.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x14ac:dyDescent="0.25">
      <c r="A11" s="73" t="s">
        <v>21</v>
      </c>
      <c r="B11" s="74"/>
      <c r="C11" s="26"/>
      <c r="D11" s="26"/>
      <c r="E11" s="29"/>
      <c r="F11" s="16"/>
    </row>
    <row r="12" spans="1:16" ht="34.5" customHeight="1" x14ac:dyDescent="0.25">
      <c r="A12" s="75" t="s">
        <v>22</v>
      </c>
      <c r="B12" s="76"/>
      <c r="C12" s="26"/>
      <c r="D12" s="26"/>
      <c r="E12" s="29"/>
      <c r="F12" s="29"/>
    </row>
    <row r="13" spans="1:16" ht="30.75" customHeight="1" x14ac:dyDescent="0.25">
      <c r="A13" s="75" t="s">
        <v>23</v>
      </c>
      <c r="B13" s="76"/>
      <c r="C13" s="26"/>
      <c r="D13" s="26"/>
      <c r="E13" s="29"/>
      <c r="F13" s="29"/>
    </row>
    <row r="14" spans="1:16" ht="30.75" customHeight="1" x14ac:dyDescent="0.25">
      <c r="A14" s="71" t="s">
        <v>275</v>
      </c>
      <c r="B14" s="72"/>
      <c r="C14" s="26"/>
      <c r="D14" s="26"/>
      <c r="E14" s="29"/>
      <c r="F14" s="16"/>
    </row>
    <row r="15" spans="1:16" ht="30.75" customHeight="1" x14ac:dyDescent="0.25">
      <c r="A15" s="75" t="s">
        <v>276</v>
      </c>
      <c r="B15" s="76"/>
      <c r="C15" s="26"/>
      <c r="D15" s="26"/>
      <c r="E15" s="29"/>
      <c r="F15" s="16"/>
    </row>
    <row r="16" spans="1:16" ht="75.75" customHeight="1" x14ac:dyDescent="0.25">
      <c r="A16" s="75" t="s">
        <v>277</v>
      </c>
      <c r="B16" s="76"/>
      <c r="C16" s="26"/>
      <c r="D16" s="26"/>
      <c r="E16" s="29"/>
      <c r="F16" s="16"/>
    </row>
    <row r="17" spans="1:6" ht="75.75" customHeight="1" x14ac:dyDescent="0.25">
      <c r="A17" s="77" t="s">
        <v>278</v>
      </c>
      <c r="B17" s="78"/>
      <c r="C17" s="26"/>
      <c r="D17" s="26"/>
      <c r="E17" s="29"/>
      <c r="F17" s="16"/>
    </row>
    <row r="18" spans="1:6" x14ac:dyDescent="0.25">
      <c r="A18" s="97" t="s">
        <v>24</v>
      </c>
      <c r="B18" s="98"/>
      <c r="C18" s="25" t="s">
        <v>47</v>
      </c>
      <c r="D18" s="25" t="s">
        <v>65</v>
      </c>
      <c r="E18" s="28">
        <v>12</v>
      </c>
      <c r="F18" s="15">
        <f>C18*D18*E18</f>
        <v>28645.200000000001</v>
      </c>
    </row>
    <row r="19" spans="1:6" ht="15.75" thickBot="1" x14ac:dyDescent="0.3">
      <c r="A19" s="93" t="s">
        <v>25</v>
      </c>
      <c r="B19" s="94"/>
      <c r="C19" s="26"/>
      <c r="D19" s="26"/>
      <c r="E19" s="29"/>
      <c r="F19" s="16"/>
    </row>
    <row r="20" spans="1:6" ht="15.75" thickBot="1" x14ac:dyDescent="0.3">
      <c r="A20" s="95" t="s">
        <v>26</v>
      </c>
      <c r="B20" s="96"/>
      <c r="C20" s="26"/>
      <c r="D20" s="26"/>
      <c r="E20" s="29"/>
      <c r="F20" s="16"/>
    </row>
    <row r="21" spans="1:6" ht="15.75" thickBot="1" x14ac:dyDescent="0.3">
      <c r="A21" s="95" t="s">
        <v>27</v>
      </c>
      <c r="B21" s="96"/>
      <c r="C21" s="26"/>
      <c r="D21" s="26"/>
      <c r="E21" s="29"/>
      <c r="F21" s="16"/>
    </row>
    <row r="22" spans="1:6" ht="15.75" thickBot="1" x14ac:dyDescent="0.3">
      <c r="A22" s="95" t="s">
        <v>28</v>
      </c>
      <c r="B22" s="96"/>
      <c r="C22" s="26"/>
      <c r="D22" s="26"/>
      <c r="E22" s="29"/>
      <c r="F22" s="16"/>
    </row>
    <row r="23" spans="1:6" x14ac:dyDescent="0.25">
      <c r="A23" s="99" t="s">
        <v>29</v>
      </c>
      <c r="B23" s="100"/>
      <c r="C23" s="27"/>
      <c r="D23" s="27"/>
      <c r="E23" s="30"/>
      <c r="F23" s="19"/>
    </row>
    <row r="24" spans="1:6" x14ac:dyDescent="0.25">
      <c r="A24" s="97" t="s">
        <v>30</v>
      </c>
      <c r="B24" s="98"/>
      <c r="C24" s="25" t="s">
        <v>48</v>
      </c>
      <c r="D24" s="25" t="s">
        <v>65</v>
      </c>
      <c r="E24" s="28">
        <v>12</v>
      </c>
      <c r="F24" s="15">
        <f>C24*D24*E24</f>
        <v>25876.164000000001</v>
      </c>
    </row>
    <row r="25" spans="1:6" ht="15.75" thickBot="1" x14ac:dyDescent="0.3">
      <c r="A25" s="101" t="s">
        <v>31</v>
      </c>
      <c r="B25" s="102"/>
      <c r="C25" s="26"/>
      <c r="D25" s="26"/>
      <c r="E25" s="29"/>
      <c r="F25" s="16"/>
    </row>
    <row r="26" spans="1:6" ht="15.75" thickBot="1" x14ac:dyDescent="0.3">
      <c r="A26" s="103" t="s">
        <v>32</v>
      </c>
      <c r="B26" s="104"/>
      <c r="C26" s="26"/>
      <c r="D26" s="26"/>
      <c r="E26" s="29"/>
      <c r="F26" s="16"/>
    </row>
    <row r="27" spans="1:6" ht="15.75" thickBot="1" x14ac:dyDescent="0.3">
      <c r="A27" s="103" t="s">
        <v>33</v>
      </c>
      <c r="B27" s="104"/>
      <c r="C27" s="26"/>
      <c r="D27" s="26"/>
      <c r="E27" s="29"/>
      <c r="F27" s="16"/>
    </row>
    <row r="28" spans="1:6" ht="15.75" thickBot="1" x14ac:dyDescent="0.3">
      <c r="A28" s="103" t="s">
        <v>34</v>
      </c>
      <c r="B28" s="104"/>
      <c r="C28" s="26"/>
      <c r="D28" s="26"/>
      <c r="E28" s="29"/>
      <c r="F28" s="16"/>
    </row>
    <row r="29" spans="1:6" ht="15.75" thickBot="1" x14ac:dyDescent="0.3">
      <c r="A29" s="103" t="s">
        <v>35</v>
      </c>
      <c r="B29" s="104"/>
      <c r="C29" s="26"/>
      <c r="D29" s="26"/>
      <c r="E29" s="29"/>
      <c r="F29" s="16"/>
    </row>
    <row r="30" spans="1:6" ht="15.75" thickBot="1" x14ac:dyDescent="0.3">
      <c r="A30" s="103" t="s">
        <v>36</v>
      </c>
      <c r="B30" s="104"/>
      <c r="C30" s="26"/>
      <c r="D30" s="26"/>
      <c r="E30" s="29"/>
      <c r="F30" s="16"/>
    </row>
    <row r="31" spans="1:6" ht="15.75" thickBot="1" x14ac:dyDescent="0.3">
      <c r="A31" s="103" t="s">
        <v>37</v>
      </c>
      <c r="B31" s="104"/>
      <c r="C31" s="26"/>
      <c r="D31" s="26"/>
      <c r="E31" s="29"/>
      <c r="F31" s="16"/>
    </row>
    <row r="32" spans="1:6" x14ac:dyDescent="0.25">
      <c r="A32" s="108" t="s">
        <v>38</v>
      </c>
      <c r="B32" s="109"/>
      <c r="C32" s="27"/>
      <c r="D32" s="27"/>
      <c r="E32" s="30"/>
      <c r="F32" s="19"/>
    </row>
    <row r="33" spans="1:6" x14ac:dyDescent="0.25">
      <c r="A33" s="97" t="s">
        <v>39</v>
      </c>
      <c r="B33" s="98"/>
      <c r="C33" s="25" t="s">
        <v>49</v>
      </c>
      <c r="D33" s="25" t="s">
        <v>65</v>
      </c>
      <c r="E33" s="28">
        <v>12</v>
      </c>
      <c r="F33" s="15">
        <f>C33*D33*E33</f>
        <v>28836.168000000001</v>
      </c>
    </row>
    <row r="34" spans="1:6" x14ac:dyDescent="0.25">
      <c r="A34" s="110" t="s">
        <v>40</v>
      </c>
      <c r="B34" s="111"/>
      <c r="C34" s="27"/>
      <c r="D34" s="27"/>
      <c r="E34" s="30"/>
      <c r="F34" s="19"/>
    </row>
    <row r="35" spans="1:6" x14ac:dyDescent="0.25">
      <c r="A35" s="105" t="s">
        <v>41</v>
      </c>
      <c r="B35" s="105"/>
      <c r="C35" s="25" t="s">
        <v>50</v>
      </c>
      <c r="D35" s="25" t="s">
        <v>65</v>
      </c>
      <c r="E35" s="28">
        <v>12</v>
      </c>
      <c r="F35" s="15">
        <f>C35*D35*E35</f>
        <v>13176.791999999999</v>
      </c>
    </row>
    <row r="36" spans="1:6" x14ac:dyDescent="0.25">
      <c r="A36" s="3" t="s">
        <v>42</v>
      </c>
      <c r="B36" s="4"/>
      <c r="C36" s="27"/>
      <c r="D36" s="27"/>
      <c r="E36" s="30"/>
      <c r="F36" s="19"/>
    </row>
    <row r="37" spans="1:6" ht="15.75" x14ac:dyDescent="0.25">
      <c r="A37" s="106" t="s">
        <v>43</v>
      </c>
      <c r="B37" s="107"/>
      <c r="C37" s="22" t="s">
        <v>280</v>
      </c>
      <c r="D37" s="22" t="s">
        <v>65</v>
      </c>
      <c r="E37" s="31"/>
      <c r="F37" s="23">
        <f>SUM(F4:F36)</f>
        <v>142557.61199999999</v>
      </c>
    </row>
  </sheetData>
  <mergeCells count="23">
    <mergeCell ref="A19:B19"/>
    <mergeCell ref="A2:D2"/>
    <mergeCell ref="E2:P2"/>
    <mergeCell ref="A3:B3"/>
    <mergeCell ref="A4:B4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7:B37"/>
  </mergeCells>
  <dataValidations count="2">
    <dataValidation type="list" allowBlank="1" showInputMessage="1" showErrorMessage="1" sqref="A36:A37" xr:uid="{00000000-0002-0000-0600-000000000000}">
      <formula1>#REF!</formula1>
    </dataValidation>
    <dataValidation type="list" allowBlank="1" showInputMessage="1" showErrorMessage="1" sqref="A36:A37" xr:uid="{00000000-0002-0000-0600-000001000000}">
      <formula1>Справочник_работ_и_услуг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34"/>
  <sheetViews>
    <sheetView topLeftCell="A10" workbookViewId="0">
      <selection activeCell="A14" sqref="A14"/>
    </sheetView>
  </sheetViews>
  <sheetFormatPr defaultRowHeight="15" x14ac:dyDescent="0.25"/>
  <cols>
    <col min="1" max="1" width="46.42578125" customWidth="1"/>
    <col min="2" max="2" width="25" customWidth="1"/>
    <col min="3" max="3" width="15.140625" customWidth="1"/>
    <col min="4" max="5" width="11.85546875" customWidth="1"/>
    <col min="6" max="6" width="11" customWidth="1"/>
  </cols>
  <sheetData>
    <row r="1" spans="1:16" x14ac:dyDescent="0.25">
      <c r="B1" s="2"/>
      <c r="C1" s="2"/>
      <c r="D1" s="2"/>
    </row>
    <row r="2" spans="1:16" ht="15.75" x14ac:dyDescent="0.25">
      <c r="A2" s="87" t="s">
        <v>66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0" x14ac:dyDescent="0.25">
      <c r="A3" s="89" t="s">
        <v>8</v>
      </c>
      <c r="B3" s="90"/>
      <c r="C3" s="6" t="s">
        <v>9</v>
      </c>
      <c r="D3" s="24" t="s">
        <v>44</v>
      </c>
      <c r="E3" s="24" t="s">
        <v>45</v>
      </c>
      <c r="F3" s="6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91" t="s">
        <v>14</v>
      </c>
      <c r="B4" s="92"/>
      <c r="C4" s="25" t="s">
        <v>282</v>
      </c>
      <c r="D4" s="25" t="s">
        <v>132</v>
      </c>
      <c r="E4" s="28">
        <v>12</v>
      </c>
      <c r="F4" s="15">
        <f>C4*D4*E4</f>
        <v>60067.8</v>
      </c>
    </row>
    <row r="5" spans="1:16" ht="27.75" customHeight="1" thickBot="1" x14ac:dyDescent="0.3">
      <c r="A5" s="11" t="s">
        <v>15</v>
      </c>
      <c r="B5" s="12"/>
      <c r="C5" s="26"/>
      <c r="D5" s="26"/>
      <c r="E5" s="29"/>
      <c r="F5" s="16"/>
    </row>
    <row r="6" spans="1:16" ht="40.5" customHeight="1" thickBot="1" x14ac:dyDescent="0.3">
      <c r="A6" s="13" t="s">
        <v>16</v>
      </c>
      <c r="B6" s="14"/>
      <c r="C6" s="26"/>
      <c r="D6" s="26"/>
      <c r="E6" s="29"/>
      <c r="F6" s="16"/>
    </row>
    <row r="7" spans="1:16" ht="15.75" thickBot="1" x14ac:dyDescent="0.3">
      <c r="A7" s="13" t="s">
        <v>17</v>
      </c>
      <c r="B7" s="14"/>
      <c r="C7" s="26"/>
      <c r="D7" s="26"/>
      <c r="E7" s="29"/>
      <c r="F7" s="16"/>
    </row>
    <row r="8" spans="1:16" ht="16.5" customHeight="1" thickBot="1" x14ac:dyDescent="0.3">
      <c r="A8" s="13" t="s">
        <v>18</v>
      </c>
      <c r="B8" s="14"/>
      <c r="C8" s="26"/>
      <c r="D8" s="26"/>
      <c r="E8" s="29"/>
      <c r="F8" s="16"/>
    </row>
    <row r="9" spans="1:16" ht="30.75" customHeight="1" thickBot="1" x14ac:dyDescent="0.3">
      <c r="A9" s="13" t="s">
        <v>19</v>
      </c>
      <c r="B9" s="14"/>
      <c r="C9" s="26"/>
      <c r="D9" s="26"/>
      <c r="E9" s="29"/>
      <c r="F9" s="16"/>
    </row>
    <row r="10" spans="1:16" ht="15.75" thickBot="1" x14ac:dyDescent="0.3">
      <c r="A10" s="13" t="s">
        <v>20</v>
      </c>
      <c r="B10" s="14"/>
      <c r="C10" s="26"/>
      <c r="D10" s="26"/>
      <c r="E10" s="29"/>
      <c r="F10" s="16"/>
    </row>
    <row r="11" spans="1:16" ht="15.75" customHeight="1" thickBot="1" x14ac:dyDescent="0.3">
      <c r="A11" s="13" t="s">
        <v>21</v>
      </c>
      <c r="B11" s="14"/>
      <c r="C11" s="26"/>
      <c r="D11" s="26"/>
      <c r="E11" s="29"/>
      <c r="F11" s="16"/>
    </row>
    <row r="12" spans="1:16" ht="28.5" customHeight="1" thickBot="1" x14ac:dyDescent="0.3">
      <c r="A12" s="13" t="s">
        <v>22</v>
      </c>
      <c r="B12" s="14"/>
      <c r="C12" s="26"/>
      <c r="D12" s="26"/>
      <c r="E12" s="29"/>
      <c r="F12" s="16"/>
    </row>
    <row r="13" spans="1:16" ht="45" customHeight="1" x14ac:dyDescent="0.25">
      <c r="A13" s="20" t="s">
        <v>23</v>
      </c>
      <c r="B13" s="21"/>
      <c r="C13" s="27"/>
      <c r="D13" s="27"/>
      <c r="E13" s="30"/>
      <c r="F13" s="19"/>
    </row>
    <row r="14" spans="1:16" ht="45" customHeight="1" x14ac:dyDescent="0.25">
      <c r="A14" s="79" t="s">
        <v>281</v>
      </c>
      <c r="B14" s="80"/>
      <c r="C14" s="26"/>
      <c r="D14" s="26"/>
      <c r="E14" s="29"/>
      <c r="F14" s="16"/>
    </row>
    <row r="15" spans="1:16" x14ac:dyDescent="0.25">
      <c r="A15" s="97" t="s">
        <v>24</v>
      </c>
      <c r="B15" s="98"/>
      <c r="C15" s="25" t="s">
        <v>47</v>
      </c>
      <c r="D15" s="25" t="s">
        <v>132</v>
      </c>
      <c r="E15" s="28">
        <v>12</v>
      </c>
      <c r="F15" s="15">
        <f>C15*D15*E15</f>
        <v>27723.599999999999</v>
      </c>
    </row>
    <row r="16" spans="1:16" ht="15.75" thickBot="1" x14ac:dyDescent="0.3">
      <c r="A16" s="93" t="s">
        <v>25</v>
      </c>
      <c r="B16" s="94"/>
      <c r="C16" s="26"/>
      <c r="D16" s="26"/>
      <c r="E16" s="29"/>
      <c r="F16" s="16"/>
    </row>
    <row r="17" spans="1:6" ht="15.75" thickBot="1" x14ac:dyDescent="0.3">
      <c r="A17" s="95" t="s">
        <v>26</v>
      </c>
      <c r="B17" s="96"/>
      <c r="C17" s="26"/>
      <c r="D17" s="26"/>
      <c r="E17" s="29"/>
      <c r="F17" s="16"/>
    </row>
    <row r="18" spans="1:6" ht="15.75" thickBot="1" x14ac:dyDescent="0.3">
      <c r="A18" s="95" t="s">
        <v>27</v>
      </c>
      <c r="B18" s="96"/>
      <c r="C18" s="26"/>
      <c r="D18" s="26"/>
      <c r="E18" s="29"/>
      <c r="F18" s="16"/>
    </row>
    <row r="19" spans="1:6" ht="15.75" thickBot="1" x14ac:dyDescent="0.3">
      <c r="A19" s="95" t="s">
        <v>28</v>
      </c>
      <c r="B19" s="96"/>
      <c r="C19" s="26"/>
      <c r="D19" s="26"/>
      <c r="E19" s="29"/>
      <c r="F19" s="16"/>
    </row>
    <row r="20" spans="1:6" x14ac:dyDescent="0.25">
      <c r="A20" s="99" t="s">
        <v>29</v>
      </c>
      <c r="B20" s="100"/>
      <c r="C20" s="27"/>
      <c r="D20" s="27"/>
      <c r="E20" s="30"/>
      <c r="F20" s="19"/>
    </row>
    <row r="21" spans="1:6" x14ac:dyDescent="0.25">
      <c r="A21" s="97" t="s">
        <v>30</v>
      </c>
      <c r="B21" s="98"/>
      <c r="C21" s="25" t="s">
        <v>48</v>
      </c>
      <c r="D21" s="25" t="s">
        <v>132</v>
      </c>
      <c r="E21" s="28">
        <v>12</v>
      </c>
      <c r="F21" s="15">
        <f>C21*D21*E21</f>
        <v>25043.651999999998</v>
      </c>
    </row>
    <row r="22" spans="1:6" ht="15.75" thickBot="1" x14ac:dyDescent="0.3">
      <c r="A22" s="101" t="s">
        <v>31</v>
      </c>
      <c r="B22" s="102"/>
      <c r="C22" s="26"/>
      <c r="D22" s="26"/>
      <c r="E22" s="29"/>
      <c r="F22" s="16"/>
    </row>
    <row r="23" spans="1:6" ht="15.75" thickBot="1" x14ac:dyDescent="0.3">
      <c r="A23" s="103" t="s">
        <v>32</v>
      </c>
      <c r="B23" s="104"/>
      <c r="C23" s="26"/>
      <c r="D23" s="26"/>
      <c r="E23" s="29"/>
      <c r="F23" s="16"/>
    </row>
    <row r="24" spans="1:6" ht="15.75" thickBot="1" x14ac:dyDescent="0.3">
      <c r="A24" s="103" t="s">
        <v>33</v>
      </c>
      <c r="B24" s="104"/>
      <c r="C24" s="26"/>
      <c r="D24" s="26"/>
      <c r="E24" s="29"/>
      <c r="F24" s="16"/>
    </row>
    <row r="25" spans="1:6" ht="15.75" thickBot="1" x14ac:dyDescent="0.3">
      <c r="A25" s="103" t="s">
        <v>34</v>
      </c>
      <c r="B25" s="104"/>
      <c r="C25" s="26"/>
      <c r="D25" s="26"/>
      <c r="E25" s="29"/>
      <c r="F25" s="16"/>
    </row>
    <row r="26" spans="1:6" ht="15.75" thickBot="1" x14ac:dyDescent="0.3">
      <c r="A26" s="103" t="s">
        <v>35</v>
      </c>
      <c r="B26" s="104"/>
      <c r="C26" s="26"/>
      <c r="D26" s="26"/>
      <c r="E26" s="29"/>
      <c r="F26" s="16"/>
    </row>
    <row r="27" spans="1:6" ht="15.75" thickBot="1" x14ac:dyDescent="0.3">
      <c r="A27" s="103" t="s">
        <v>36</v>
      </c>
      <c r="B27" s="104"/>
      <c r="C27" s="26"/>
      <c r="D27" s="26"/>
      <c r="E27" s="29"/>
      <c r="F27" s="16"/>
    </row>
    <row r="28" spans="1:6" ht="15.75" thickBot="1" x14ac:dyDescent="0.3">
      <c r="A28" s="103" t="s">
        <v>37</v>
      </c>
      <c r="B28" s="104"/>
      <c r="C28" s="26"/>
      <c r="D28" s="26"/>
      <c r="E28" s="29"/>
      <c r="F28" s="16"/>
    </row>
    <row r="29" spans="1:6" x14ac:dyDescent="0.25">
      <c r="A29" s="108" t="s">
        <v>38</v>
      </c>
      <c r="B29" s="109"/>
      <c r="C29" s="27"/>
      <c r="D29" s="27"/>
      <c r="E29" s="30"/>
      <c r="F29" s="19"/>
    </row>
    <row r="30" spans="1:6" x14ac:dyDescent="0.25">
      <c r="A30" s="97" t="s">
        <v>39</v>
      </c>
      <c r="B30" s="98"/>
      <c r="C30" s="25" t="s">
        <v>49</v>
      </c>
      <c r="D30" s="25" t="s">
        <v>132</v>
      </c>
      <c r="E30" s="28">
        <v>12</v>
      </c>
      <c r="F30" s="15">
        <f>C30*D30*E30</f>
        <v>27908.423999999999</v>
      </c>
    </row>
    <row r="31" spans="1:6" x14ac:dyDescent="0.25">
      <c r="A31" s="110" t="s">
        <v>40</v>
      </c>
      <c r="B31" s="111"/>
      <c r="C31" s="27"/>
      <c r="D31" s="27"/>
      <c r="E31" s="30"/>
      <c r="F31" s="19"/>
    </row>
    <row r="32" spans="1:6" x14ac:dyDescent="0.25">
      <c r="A32" s="105" t="s">
        <v>41</v>
      </c>
      <c r="B32" s="105"/>
      <c r="C32" s="25" t="s">
        <v>50</v>
      </c>
      <c r="D32" s="25" t="s">
        <v>132</v>
      </c>
      <c r="E32" s="28">
        <v>12</v>
      </c>
      <c r="F32" s="15">
        <f>C32*D32*E32</f>
        <v>12752.856</v>
      </c>
    </row>
    <row r="33" spans="1:6" x14ac:dyDescent="0.25">
      <c r="A33" s="3" t="s">
        <v>42</v>
      </c>
      <c r="B33" s="4"/>
      <c r="C33" s="27"/>
      <c r="D33" s="27"/>
      <c r="E33" s="30"/>
      <c r="F33" s="19"/>
    </row>
    <row r="34" spans="1:6" ht="15.75" x14ac:dyDescent="0.25">
      <c r="A34" s="106" t="s">
        <v>43</v>
      </c>
      <c r="B34" s="107"/>
      <c r="C34" s="22" t="s">
        <v>283</v>
      </c>
      <c r="D34" s="22" t="s">
        <v>132</v>
      </c>
      <c r="E34" s="31"/>
      <c r="F34" s="23">
        <f>SUM(F4:F33)</f>
        <v>153496.33199999999</v>
      </c>
    </row>
  </sheetData>
  <mergeCells count="23">
    <mergeCell ref="A16:B16"/>
    <mergeCell ref="A2:D2"/>
    <mergeCell ref="E2:P2"/>
    <mergeCell ref="A3:B3"/>
    <mergeCell ref="A4:B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4:B34"/>
  </mergeCells>
  <dataValidations count="2">
    <dataValidation type="list" allowBlank="1" showInputMessage="1" showErrorMessage="1" sqref="A33:A34" xr:uid="{00000000-0002-0000-0700-000000000000}">
      <formula1>#REF!</formula1>
    </dataValidation>
    <dataValidation type="list" allowBlank="1" showInputMessage="1" showErrorMessage="1" sqref="A33:A34" xr:uid="{00000000-0002-0000-0700-000001000000}">
      <formula1>Справочник_работ_и_услуг</formula1>
    </dataValidation>
  </dataValidation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77</vt:i4>
      </vt:variant>
    </vt:vector>
  </HeadingPairs>
  <TitlesOfParts>
    <vt:vector size="77" baseType="lpstr">
      <vt:lpstr>1 Мая 79</vt:lpstr>
      <vt:lpstr>1 Мая 79а</vt:lpstr>
      <vt:lpstr>1 Мая 81</vt:lpstr>
      <vt:lpstr>Текстильщиков 5</vt:lpstr>
      <vt:lpstr>Текстильщиков 3</vt:lpstr>
      <vt:lpstr>Ленина 1а</vt:lpstr>
      <vt:lpstr>Ленина 1б</vt:lpstr>
      <vt:lpstr>Ленина 1в</vt:lpstr>
      <vt:lpstr>Ленина 1г</vt:lpstr>
      <vt:lpstr>Ленина 1д</vt:lpstr>
      <vt:lpstr>Ленина 2</vt:lpstr>
      <vt:lpstr>Ленина 2а</vt:lpstr>
      <vt:lpstr>Ленина 2б</vt:lpstr>
      <vt:lpstr>Ленина 2в</vt:lpstr>
      <vt:lpstr>Ленина 2г</vt:lpstr>
      <vt:lpstr>Ленина 2е</vt:lpstr>
      <vt:lpstr>Новая 1</vt:lpstr>
      <vt:lpstr>Горбачева 3</vt:lpstr>
      <vt:lpstr>Горбачева 5</vt:lpstr>
      <vt:lpstr>Горбачева 11</vt:lpstr>
      <vt:lpstr>Горбачева 13</vt:lpstr>
      <vt:lpstr>Горбачева 18</vt:lpstr>
      <vt:lpstr>Горбачева 19</vt:lpstr>
      <vt:lpstr>Горбачева 20</vt:lpstr>
      <vt:lpstr>Курчатова 2</vt:lpstr>
      <vt:lpstr>Курчатова 6</vt:lpstr>
      <vt:lpstr>Курчатова 10</vt:lpstr>
      <vt:lpstr>Курчатова 12</vt:lpstr>
      <vt:lpstr>Курчатова 20</vt:lpstr>
      <vt:lpstr>Курчатова 22</vt:lpstr>
      <vt:lpstr>Курчатова 24</vt:lpstr>
      <vt:lpstr>Курчатова 25</vt:lpstr>
      <vt:lpstr>Курчатова 26</vt:lpstr>
      <vt:lpstr>Курчатова 27</vt:lpstr>
      <vt:lpstr>Курчатова 27а</vt:lpstr>
      <vt:lpstr>Курчатова 28</vt:lpstr>
      <vt:lpstr>Курчатова 28а</vt:lpstr>
      <vt:lpstr>Декаристов 24</vt:lpstr>
      <vt:lpstr>Декабристов 26</vt:lpstr>
      <vt:lpstr>Декабристов 27</vt:lpstr>
      <vt:lpstr>Декабристов 28</vt:lpstr>
      <vt:lpstr>Тельмана 4</vt:lpstr>
      <vt:lpstr>Октябрьская 155</vt:lpstr>
      <vt:lpstr>Мира 6б</vt:lpstr>
      <vt:lpstr>Мира г</vt:lpstr>
      <vt:lpstr>Ломоносова 3</vt:lpstr>
      <vt:lpstr>Ломоносова 4</vt:lpstr>
      <vt:lpstr>Ломоносова 5</vt:lpstr>
      <vt:lpstr>Ломоносова 6</vt:lpstr>
      <vt:lpstr>Ломоносова 7</vt:lpstr>
      <vt:lpstr>Ломоносова 8</vt:lpstr>
      <vt:lpstr>Рабочая 127</vt:lpstr>
      <vt:lpstr>Рабочая 128</vt:lpstr>
      <vt:lpstr>Рабочая 125</vt:lpstr>
      <vt:lpstr>Садовая 17</vt:lpstr>
      <vt:lpstr>Садовая 19</vt:lpstr>
      <vt:lpstr>Светлый 6,1</vt:lpstr>
      <vt:lpstr>Светлый 6,2</vt:lpstr>
      <vt:lpstr>Светлый 3</vt:lpstr>
      <vt:lpstr>Светлый 4</vt:lpstr>
      <vt:lpstr>Светлый 5</vt:lpstr>
      <vt:lpstr>Светлый 8</vt:lpstr>
      <vt:lpstr>Светлый 8а</vt:lpstr>
      <vt:lpstr>Светлый 29</vt:lpstr>
      <vt:lpstr>Светлый 30</vt:lpstr>
      <vt:lpstr>Светлый 31</vt:lpstr>
      <vt:lpstr>Светлый 32</vt:lpstr>
      <vt:lpstr>Светлый 33</vt:lpstr>
      <vt:lpstr>Центральная 7</vt:lpstr>
      <vt:lpstr>Центрльная 4</vt:lpstr>
      <vt:lpstr>Центральная 19</vt:lpstr>
      <vt:lpstr>Центральная 23</vt:lpstr>
      <vt:lpstr>Центральная 25</vt:lpstr>
      <vt:lpstr>Российская 12</vt:lpstr>
      <vt:lpstr>1 Пятилетки 49</vt:lpstr>
      <vt:lpstr>ОпцииПеречня</vt:lpstr>
      <vt:lpstr>conf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lider_3</cp:lastModifiedBy>
  <dcterms:created xsi:type="dcterms:W3CDTF">2015-02-12T13:01:25Z</dcterms:created>
  <dcterms:modified xsi:type="dcterms:W3CDTF">2021-02-15T07:50:05Z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